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Vendor Master" sheetId="2" state="visible" r:id="rId2"/>
    <sheet xmlns:r="http://schemas.openxmlformats.org/officeDocument/2006/relationships" name="Evaluation Scorecard" sheetId="3" state="visible" r:id="rId3"/>
    <sheet xmlns:r="http://schemas.openxmlformats.org/officeDocument/2006/relationships" name="Comparison Matrix" sheetId="4" state="visible" r:id="rId4"/>
    <sheet xmlns:r="http://schemas.openxmlformats.org/officeDocument/2006/relationships" name="Performance Tracker" sheetId="5" state="visible" r:id="rId5"/>
    <sheet xmlns:r="http://schemas.openxmlformats.org/officeDocument/2006/relationships" name="Renewal &amp; Review Calendar" sheetId="6" state="visible" r:id="rId6"/>
  </sheets>
  <definedNames>
    <definedName name="_xlnm._FilterDatabase" localSheetId="1" hidden="1">'Vendor Master'!$A$4:$Q$4</definedName>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yyyy-mm-dd"/>
    <numFmt numFmtId="167" formatCode="DD-MMM-YYYY"/>
  </numFmts>
  <fonts count="12">
    <font>
      <name val="Calibri"/>
      <family val="2"/>
      <color theme="1"/>
      <sz val="11"/>
      <scheme val="minor"/>
    </font>
    <font>
      <name val="Calibri"/>
      <b val="1"/>
      <color rgb="00C52031"/>
      <sz val="16"/>
    </font>
    <font>
      <name val="Calibri"/>
      <color rgb="001F2937"/>
      <sz val="11"/>
    </font>
    <font>
      <name val="Calibri"/>
      <b val="1"/>
      <color rgb="00C52031"/>
      <sz val="11"/>
    </font>
    <font>
      <name val="Calibri"/>
      <b val="1"/>
      <color rgb="001F2937"/>
      <sz val="14"/>
    </font>
    <font>
      <name val="Calibri"/>
      <i val="1"/>
      <color rgb="006B7280"/>
      <sz val="10"/>
    </font>
    <font>
      <name val="Calibri"/>
      <b val="1"/>
      <color rgb="00FFFFFF"/>
      <sz val="11"/>
    </font>
    <font>
      <name val="Calibri"/>
      <b val="1"/>
      <color rgb="00C52031"/>
      <sz val="12"/>
    </font>
    <font>
      <name val="Calibri"/>
      <b val="1"/>
      <color rgb="001F2937"/>
      <sz val="11"/>
    </font>
    <font>
      <name val="Calibri"/>
      <b val="1"/>
      <color rgb="00C52031"/>
      <sz val="13"/>
    </font>
    <font>
      <name val="Calibri"/>
      <b val="1"/>
      <color rgb="001F2937"/>
      <sz val="12"/>
    </font>
    <font>
      <name val="Calibri"/>
      <b val="1"/>
      <sz val="11"/>
    </font>
  </fonts>
  <fills count="5">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2" fillId="3" borderId="1" pivotButton="0" quotePrefix="0" xfId="0"/>
    <xf numFmtId="0" fontId="2" fillId="0" borderId="1" pivotButton="0" quotePrefix="0" xfId="0"/>
    <xf numFmtId="0" fontId="5" fillId="0" borderId="0" applyAlignment="1" pivotButton="0" quotePrefix="0" xfId="0">
      <alignment horizontal="center"/>
    </xf>
    <xf numFmtId="0" fontId="0" fillId="4" borderId="0" pivotButton="0" quotePrefix="0" xfId="0"/>
    <xf numFmtId="0" fontId="7" fillId="4" borderId="0" pivotButton="0" quotePrefix="0" xfId="0"/>
    <xf numFmtId="0" fontId="2" fillId="3" borderId="1" applyAlignment="1" pivotButton="0" quotePrefix="0" xfId="0">
      <alignment horizontal="center"/>
    </xf>
    <xf numFmtId="9" fontId="2" fillId="3" borderId="1" pivotButton="0" quotePrefix="0" xfId="0"/>
    <xf numFmtId="0" fontId="8" fillId="3" borderId="1" applyAlignment="1" pivotButton="0" quotePrefix="0" xfId="0">
      <alignment horizontal="center"/>
    </xf>
    <xf numFmtId="2" fontId="2" fillId="3" borderId="1" pivotButton="0" quotePrefix="0" xfId="0"/>
    <xf numFmtId="0" fontId="0" fillId="3" borderId="1" pivotButton="0" quotePrefix="0" xfId="0"/>
    <xf numFmtId="0" fontId="5" fillId="3" borderId="1" pivotButton="0" quotePrefix="0" xfId="0"/>
    <xf numFmtId="0" fontId="2" fillId="0" borderId="1" applyAlignment="1" pivotButton="0" quotePrefix="0" xfId="0">
      <alignment horizontal="center"/>
    </xf>
    <xf numFmtId="9" fontId="2" fillId="0" borderId="1" pivotButton="0" quotePrefix="0" xfId="0"/>
    <xf numFmtId="0" fontId="8" fillId="0" borderId="1" applyAlignment="1" pivotButton="0" quotePrefix="0" xfId="0">
      <alignment horizontal="center"/>
    </xf>
    <xf numFmtId="2" fontId="2" fillId="0" borderId="1" pivotButton="0" quotePrefix="0" xfId="0"/>
    <xf numFmtId="0" fontId="0" fillId="0" borderId="1" pivotButton="0" quotePrefix="0" xfId="0"/>
    <xf numFmtId="0" fontId="5" fillId="0" borderId="1" pivotButton="0" quotePrefix="0" xfId="0"/>
    <xf numFmtId="0" fontId="0" fillId="4" borderId="1" pivotButton="0" quotePrefix="0" xfId="0"/>
    <xf numFmtId="0" fontId="8" fillId="4" borderId="1" pivotButton="0" quotePrefix="0" xfId="0"/>
    <xf numFmtId="9" fontId="8" fillId="4" borderId="1" pivotButton="0" quotePrefix="0" xfId="0"/>
    <xf numFmtId="2" fontId="9" fillId="4" borderId="1" pivotButton="0" quotePrefix="0" xfId="0"/>
    <xf numFmtId="0" fontId="7" fillId="4" borderId="1" pivotButton="0" quotePrefix="0" xfId="0"/>
    <xf numFmtId="0" fontId="0" fillId="3" borderId="1" applyAlignment="1" pivotButton="0" quotePrefix="0" xfId="0">
      <alignment horizontal="center"/>
    </xf>
    <xf numFmtId="0" fontId="0" fillId="0" borderId="1" applyAlignment="1" pivotButton="0" quotePrefix="0" xfId="0">
      <alignment horizontal="center"/>
    </xf>
    <xf numFmtId="0" fontId="8" fillId="0" borderId="0" pivotButton="0" quotePrefix="0" xfId="0"/>
    <xf numFmtId="0" fontId="7" fillId="0" borderId="0" pivotButton="0" quotePrefix="0" xfId="0"/>
    <xf numFmtId="0" fontId="7" fillId="4" borderId="1" applyAlignment="1" pivotButton="0" quotePrefix="0" xfId="0">
      <alignment horizontal="center" wrapText="1"/>
    </xf>
    <xf numFmtId="0" fontId="10" fillId="3" borderId="1" applyAlignment="1" pivotButton="0" quotePrefix="0" xfId="0">
      <alignment horizontal="center"/>
    </xf>
    <xf numFmtId="0" fontId="10" fillId="0" borderId="1" applyAlignment="1" pivotButton="0" quotePrefix="0" xfId="0">
      <alignment horizontal="center"/>
    </xf>
    <xf numFmtId="2" fontId="9" fillId="4" borderId="1" applyAlignment="1" pivotButton="0" quotePrefix="0" xfId="0">
      <alignment horizontal="center"/>
    </xf>
    <xf numFmtId="0" fontId="8" fillId="4" borderId="1" applyAlignment="1" pivotButton="0" quotePrefix="0" xfId="0">
      <alignment horizontal="center"/>
    </xf>
    <xf numFmtId="0" fontId="3" fillId="4" borderId="1" applyAlignment="1" pivotButton="0" quotePrefix="0" xfId="0">
      <alignment horizontal="center"/>
    </xf>
    <xf numFmtId="3" fontId="2" fillId="3" borderId="1" pivotButton="0" quotePrefix="0" xfId="0"/>
    <xf numFmtId="164" fontId="11" fillId="3" borderId="1" pivotButton="0" quotePrefix="0" xfId="0"/>
    <xf numFmtId="3" fontId="2" fillId="0" borderId="1" pivotButton="0" quotePrefix="0" xfId="0"/>
    <xf numFmtId="164" fontId="11" fillId="0" borderId="1" pivotButton="0" quotePrefix="0" xfId="0"/>
    <xf numFmtId="3" fontId="9" fillId="4" borderId="1" pivotButton="0" quotePrefix="0" xfId="0"/>
    <xf numFmtId="164" fontId="9" fillId="4" borderId="1" pivotButton="0" quotePrefix="0" xfId="0"/>
    <xf numFmtId="165" fontId="9" fillId="4" borderId="1" pivotButton="0" quotePrefix="0" xfId="0"/>
    <xf numFmtId="164" fontId="0" fillId="0" borderId="0" pivotButton="0" quotePrefix="0" xfId="0"/>
    <xf numFmtId="167" fontId="2" fillId="3" borderId="1" pivotButton="0" quotePrefix="0" xfId="0"/>
    <xf numFmtId="1" fontId="11" fillId="3" borderId="1" applyAlignment="1" pivotButton="0" quotePrefix="0" xfId="0">
      <alignment horizontal="center"/>
    </xf>
    <xf numFmtId="167" fontId="2" fillId="0" borderId="1" pivotButton="0" quotePrefix="0" xfId="0"/>
    <xf numFmtId="1" fontId="11" fillId="0" borderId="1" applyAlignment="1" pivotButton="0" quotePrefix="0" xfId="0">
      <alignment horizontal="center"/>
    </xf>
    <xf numFmtId="1" fontId="0" fillId="0" borderId="0" pivotButton="0" quotePrefix="0" xfId="0"/>
  </cellXfs>
  <cellStyles count="1">
    <cellStyle name="Normal" xfId="0" builtinId="0" hidden="0"/>
  </cellStyles>
  <dxfs count="4">
    <dxf>
      <fill>
        <patternFill patternType="solid">
          <fgColor rgb="00FEF2F2"/>
          <bgColor rgb="00FEF2F2"/>
        </patternFill>
      </fill>
    </dxf>
    <dxf>
      <fill>
        <patternFill patternType="solid">
          <fgColor rgb="00FFFBEB"/>
          <bgColor rgb="00FFFBEB"/>
        </patternFill>
      </fill>
    </dxf>
    <dxf>
      <fill>
        <patternFill patternType="solid">
          <fgColor rgb="00ECFDF5"/>
          <bgColor rgb="00ECFDF5"/>
        </patternFill>
      </fill>
    </dxf>
    <dxf>
      <fill>
        <patternFill patternType="solid">
          <fgColor rgb="00EFF6FF"/>
          <bgColor rgb="00EFF6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B60"/>
  <sheetViews>
    <sheetView workbookViewId="0">
      <selection activeCell="A1" sqref="A1"/>
    </sheetView>
  </sheetViews>
  <sheetFormatPr baseColWidth="8" defaultRowHeight="15"/>
  <cols>
    <col width="4" customWidth="1" min="1" max="1"/>
    <col width="90" customWidth="1" min="2" max="2"/>
  </cols>
  <sheetData>
    <row r="2">
      <c r="B2" s="1" t="inlineStr">
        <is>
          <t>Vendor Evaluation Template — How to Use</t>
        </is>
      </c>
    </row>
    <row r="3">
      <c r="B3" s="2" t="inlineStr"/>
    </row>
    <row r="4">
      <c r="B4" s="2" t="inlineStr">
        <is>
          <t>This template helps Indian SME business owners evaluate, compare, and track vendor</t>
        </is>
      </c>
    </row>
    <row r="5">
      <c r="B5" s="2" t="inlineStr">
        <is>
          <t>performance across all procurement categories — raw materials, packaging, equipment,</t>
        </is>
      </c>
    </row>
    <row r="6">
      <c r="B6" s="2" t="inlineStr">
        <is>
          <t>services, logistics, and more.</t>
        </is>
      </c>
    </row>
    <row r="7">
      <c r="B7" s="2" t="inlineStr"/>
    </row>
    <row r="8">
      <c r="B8" s="3" t="inlineStr">
        <is>
          <t>SHEETS IN THIS WORKBOOK:</t>
        </is>
      </c>
    </row>
    <row r="9">
      <c r="B9" s="2" t="inlineStr"/>
    </row>
    <row r="10">
      <c r="B10" s="2" t="inlineStr">
        <is>
          <t>1. Instructions (this sheet) — How to use the template</t>
        </is>
      </c>
    </row>
    <row r="11">
      <c r="B11" s="2" t="inlineStr">
        <is>
          <t>2. Vendor Master — Central register of all your vendors with GST, PAN, bank details</t>
        </is>
      </c>
    </row>
    <row r="12">
      <c r="B12" s="2" t="inlineStr">
        <is>
          <t>3. Evaluation Scorecard — Score each vendor on 8 criteria (weighted 1-5 scale)</t>
        </is>
      </c>
    </row>
    <row r="13">
      <c r="B13" s="2" t="inlineStr">
        <is>
          <t>4. Comparison Matrix — Side-by-side comparison of up to 5 vendors per category</t>
        </is>
      </c>
    </row>
    <row r="14">
      <c r="B14" s="2" t="inlineStr">
        <is>
          <t>5. Performance Tracker — Monthly tracking of delivery, quality, and invoice accuracy</t>
        </is>
      </c>
    </row>
    <row r="15">
      <c r="B15" s="2" t="inlineStr">
        <is>
          <t>6. Renewal &amp; Review Calendar — Contract renewal dates and review schedule</t>
        </is>
      </c>
    </row>
    <row r="16">
      <c r="B16" s="2" t="inlineStr"/>
    </row>
    <row r="17">
      <c r="B17" s="3" t="inlineStr">
        <is>
          <t>STEP-BY-STEP:</t>
        </is>
      </c>
    </row>
    <row r="18">
      <c r="B18" s="2" t="inlineStr"/>
    </row>
    <row r="19">
      <c r="B19" s="2" t="inlineStr">
        <is>
          <t>Step 1: Go to 'Vendor Master' and add all your active vendors.</t>
        </is>
      </c>
    </row>
    <row r="20">
      <c r="B20" s="2" t="inlineStr">
        <is>
          <t xml:space="preserve">        Fill in GST number, PAN, bank details, payment terms, and category.</t>
        </is>
      </c>
    </row>
    <row r="21">
      <c r="B21" s="2" t="inlineStr">
        <is>
          <t xml:space="preserve">        Mark inactive or blocked vendors in the Status column.</t>
        </is>
      </c>
    </row>
    <row r="22">
      <c r="B22" s="2" t="inlineStr"/>
    </row>
    <row r="23">
      <c r="B23" s="2" t="inlineStr">
        <is>
          <t>Step 2: Go to 'Evaluation Scorecard' to rate each vendor.</t>
        </is>
      </c>
    </row>
    <row r="24">
      <c r="B24" s="2" t="inlineStr">
        <is>
          <t xml:space="preserve">        Score them 1-5 on each of the 8 criteria. Weights are pre-set</t>
        </is>
      </c>
    </row>
    <row r="25">
      <c r="B25" s="2" t="inlineStr">
        <is>
          <t xml:space="preserve">        but you can adjust them (make sure they total 100%).</t>
        </is>
      </c>
    </row>
    <row r="26">
      <c r="B26" s="2" t="inlineStr">
        <is>
          <t xml:space="preserve">        The weighted score and overall rating auto-calculate.</t>
        </is>
      </c>
    </row>
    <row r="27">
      <c r="B27" s="2" t="inlineStr"/>
    </row>
    <row r="28">
      <c r="B28" s="2" t="inlineStr">
        <is>
          <t>Step 3: Use 'Comparison Matrix' when choosing between vendors.</t>
        </is>
      </c>
    </row>
    <row r="29">
      <c r="B29" s="2" t="inlineStr">
        <is>
          <t xml:space="preserve">        Enter scores for up to 5 vendors side by side.</t>
        </is>
      </c>
    </row>
    <row r="30">
      <c r="B30" s="2" t="inlineStr">
        <is>
          <t xml:space="preserve">        Green highlights the best score per criterion, red the worst.</t>
        </is>
      </c>
    </row>
    <row r="31">
      <c r="B31" s="2" t="inlineStr"/>
    </row>
    <row r="32">
      <c r="B32" s="2" t="inlineStr">
        <is>
          <t>Step 4: Update 'Performance Tracker' monthly.</t>
        </is>
      </c>
    </row>
    <row r="33">
      <c r="B33" s="2" t="inlineStr">
        <is>
          <t xml:space="preserve">        Enter order counts, on-time delivery, defects, and invoice accuracy.</t>
        </is>
      </c>
    </row>
    <row r="34">
      <c r="B34" s="2" t="inlineStr">
        <is>
          <t xml:space="preserve">        Red flags vendors falling below benchmarks.</t>
        </is>
      </c>
    </row>
    <row r="35">
      <c r="B35" s="2" t="inlineStr"/>
    </row>
    <row r="36">
      <c r="B36" s="2" t="inlineStr">
        <is>
          <t>Step 5: Use 'Renewal &amp; Review Calendar' to never miss a contract review.</t>
        </is>
      </c>
    </row>
    <row r="37">
      <c r="B37" s="2" t="inlineStr">
        <is>
          <t xml:space="preserve">        Overdue reviews show in red, upcoming ones in amber.</t>
        </is>
      </c>
    </row>
    <row r="38">
      <c r="B38" s="2" t="inlineStr"/>
    </row>
    <row r="39">
      <c r="B39" s="3" t="inlineStr">
        <is>
          <t>SCORING GUIDE (1-5 scale):</t>
        </is>
      </c>
    </row>
    <row r="40">
      <c r="B40" s="2" t="inlineStr"/>
    </row>
    <row r="41">
      <c r="B41" s="2" t="inlineStr">
        <is>
          <t xml:space="preserve">  Score   Meaning</t>
        </is>
      </c>
    </row>
    <row r="42">
      <c r="B42" s="2" t="inlineStr">
        <is>
          <t xml:space="preserve">  1       Very Poor — Significant issues, consider replacing</t>
        </is>
      </c>
    </row>
    <row r="43">
      <c r="B43" s="2" t="inlineStr">
        <is>
          <t xml:space="preserve">  2       Below Average — Needs improvement, issue warnings</t>
        </is>
      </c>
    </row>
    <row r="44">
      <c r="B44" s="2" t="inlineStr">
        <is>
          <t xml:space="preserve">  3       Average — Acceptable but room for improvement</t>
        </is>
      </c>
    </row>
    <row r="45">
      <c r="B45" s="2" t="inlineStr">
        <is>
          <t xml:space="preserve">  4       Good — Meets expectations consistently</t>
        </is>
      </c>
    </row>
    <row r="46">
      <c r="B46" s="2" t="inlineStr">
        <is>
          <t xml:space="preserve">  5       Excellent — Exceeds expectations, preferred vendor</t>
        </is>
      </c>
    </row>
    <row r="47">
      <c r="B47" s="2" t="inlineStr"/>
    </row>
    <row r="48">
      <c r="B48" s="3" t="inlineStr">
        <is>
          <t>OVERALL RATING THRESHOLDS:</t>
        </is>
      </c>
    </row>
    <row r="49">
      <c r="B49" s="2" t="inlineStr"/>
    </row>
    <row r="50">
      <c r="B50" s="2" t="inlineStr">
        <is>
          <t xml:space="preserve">  Weighted Score     Rating</t>
        </is>
      </c>
    </row>
    <row r="51">
      <c r="B51" s="2" t="inlineStr">
        <is>
          <t xml:space="preserve">  4.5 and above      Excellent — Preferred vendor, consider long-term contract</t>
        </is>
      </c>
    </row>
    <row r="52">
      <c r="B52" s="2" t="inlineStr">
        <is>
          <t xml:space="preserve">  3.5 to 4.4         Good — Reliable, continue engagement</t>
        </is>
      </c>
    </row>
    <row r="53">
      <c r="B53" s="2" t="inlineStr">
        <is>
          <t xml:space="preserve">  2.5 to 3.4         Average — Monitor closely, share improvement areas</t>
        </is>
      </c>
    </row>
    <row r="54">
      <c r="B54" s="2" t="inlineStr">
        <is>
          <t xml:space="preserve">  Below 2.5          Poor — Issue warning, plan replacement</t>
        </is>
      </c>
    </row>
    <row r="55">
      <c r="B55" s="2" t="inlineStr"/>
    </row>
    <row r="56">
      <c r="B56" s="3" t="inlineStr">
        <is>
          <t>INDIAN NUMBER FORMAT: All currency values use ₹ with Indian comma format (1,00,000).</t>
        </is>
      </c>
    </row>
    <row r="57">
      <c r="B57" s="2" t="inlineStr">
        <is>
          <t>DATE FORMAT: DD-MMM-YYYY (e.g., 15-Apr-2026).</t>
        </is>
      </c>
    </row>
    <row r="58">
      <c r="B58" s="2" t="inlineStr">
        <is>
          <t>GST: 15-character GSTIN format validated in Vendor Master.</t>
        </is>
      </c>
    </row>
    <row r="59">
      <c r="B59" s="2" t="inlineStr"/>
    </row>
    <row r="60">
      <c r="B60" s="2" t="inlineStr">
        <is>
          <t>Powered by Petpooja Purchase | getpurchase@petpooja.com | petpooja.com</t>
        </is>
      </c>
    </row>
  </sheetData>
  <mergeCells count="1">
    <mergeCell ref="B2"/>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Q106"/>
  <sheetViews>
    <sheetView workbookViewId="0">
      <pane ySplit="4" topLeftCell="A5" activePane="bottomLeft" state="frozen"/>
      <selection pane="bottomLeft" activeCell="A1" sqref="A1"/>
    </sheetView>
  </sheetViews>
  <sheetFormatPr baseColWidth="8" defaultRowHeight="15"/>
  <cols>
    <col width="12" customWidth="1" min="1" max="1"/>
    <col width="28" customWidth="1" min="2" max="2"/>
    <col width="20" customWidth="1" min="3" max="3"/>
    <col width="16" customWidth="1" min="4" max="4"/>
    <col width="28" customWidth="1" min="5" max="5"/>
    <col width="20" customWidth="1" min="6" max="6"/>
    <col width="14" customWidth="1" min="7" max="7"/>
    <col width="30" customWidth="1" min="8" max="8"/>
    <col width="16" customWidth="1" min="9" max="9"/>
    <col width="16" customWidth="1" min="10" max="10"/>
    <col width="18" customWidth="1" min="11" max="11"/>
    <col width="18" customWidth="1" min="12" max="12"/>
    <col width="20" customWidth="1" min="13" max="13"/>
    <col width="14" customWidth="1" min="14" max="14"/>
    <col width="14" customWidth="1" min="15" max="15"/>
    <col width="14" customWidth="1" min="16" max="16"/>
    <col width="30" customWidth="1" min="17" max="17"/>
  </cols>
  <sheetData>
    <row r="1">
      <c r="A1" s="4" t="inlineStr">
        <is>
          <t>Vendor Master Register</t>
        </is>
      </c>
    </row>
    <row r="2">
      <c r="A2" s="5" t="inlineStr">
        <is>
          <t>Central register of all vendors. Keep this updated — other sheets reference it.</t>
        </is>
      </c>
    </row>
    <row r="4">
      <c r="A4" s="6" t="inlineStr">
        <is>
          <t>Vendor Code</t>
        </is>
      </c>
      <c r="B4" s="6" t="inlineStr">
        <is>
          <t>Vendor Name</t>
        </is>
      </c>
      <c r="C4" s="6" t="inlineStr">
        <is>
          <t>Contact Person</t>
        </is>
      </c>
      <c r="D4" s="6" t="inlineStr">
        <is>
          <t>Phone</t>
        </is>
      </c>
      <c r="E4" s="6" t="inlineStr">
        <is>
          <t>Email</t>
        </is>
      </c>
      <c r="F4" s="6" t="inlineStr">
        <is>
          <t>GST Number (15 char)</t>
        </is>
      </c>
      <c r="G4" s="6" t="inlineStr">
        <is>
          <t>PAN</t>
        </is>
      </c>
      <c r="H4" s="6" t="inlineStr">
        <is>
          <t>Address</t>
        </is>
      </c>
      <c r="I4" s="6" t="inlineStr">
        <is>
          <t>City</t>
        </is>
      </c>
      <c r="J4" s="6" t="inlineStr">
        <is>
          <t>State</t>
        </is>
      </c>
      <c r="K4" s="6" t="inlineStr">
        <is>
          <t>Category</t>
        </is>
      </c>
      <c r="L4" s="6" t="inlineStr">
        <is>
          <t>Payment Terms</t>
        </is>
      </c>
      <c r="M4" s="6" t="inlineStr">
        <is>
          <t>Bank Account</t>
        </is>
      </c>
      <c r="N4" s="6" t="inlineStr">
        <is>
          <t>IFSC Code</t>
        </is>
      </c>
      <c r="O4" s="6" t="inlineStr">
        <is>
          <t>Status</t>
        </is>
      </c>
      <c r="P4" s="6" t="inlineStr">
        <is>
          <t>Date Added</t>
        </is>
      </c>
      <c r="Q4" s="6" t="inlineStr">
        <is>
          <t>Notes</t>
        </is>
      </c>
    </row>
    <row r="5">
      <c r="A5" s="7" t="inlineStr">
        <is>
          <t>V001</t>
        </is>
      </c>
      <c r="B5" s="7" t="inlineStr">
        <is>
          <t>Reliance Fresh Direct</t>
        </is>
      </c>
      <c r="C5" s="7" t="inlineStr">
        <is>
          <t>Suresh Mehta</t>
        </is>
      </c>
      <c r="D5" s="7" t="inlineStr">
        <is>
          <t>+91-98201-45678</t>
        </is>
      </c>
      <c r="E5" s="7" t="inlineStr">
        <is>
          <t>suresh.mehta@reliancefresh.in</t>
        </is>
      </c>
      <c r="F5" s="7" t="inlineStr">
        <is>
          <t>27AABCR1234F1Z5</t>
        </is>
      </c>
      <c r="G5" s="7" t="inlineStr">
        <is>
          <t>AABCR1234F</t>
        </is>
      </c>
      <c r="H5" s="7" t="inlineStr">
        <is>
          <t>Navi Mumbai Distribution Centre</t>
        </is>
      </c>
      <c r="I5" s="7" t="inlineStr">
        <is>
          <t>Mumbai</t>
        </is>
      </c>
      <c r="J5" s="7" t="inlineStr">
        <is>
          <t>Maharashtra</t>
        </is>
      </c>
      <c r="K5" s="7" t="inlineStr">
        <is>
          <t>Raw Materials</t>
        </is>
      </c>
      <c r="L5" s="7" t="inlineStr">
        <is>
          <t>Net 15</t>
        </is>
      </c>
      <c r="M5" s="7" t="inlineStr">
        <is>
          <t>1234567890123456</t>
        </is>
      </c>
      <c r="N5" s="7" t="inlineStr">
        <is>
          <t>HDFC0001234</t>
        </is>
      </c>
      <c r="O5" s="7" t="inlineStr">
        <is>
          <t>Active</t>
        </is>
      </c>
      <c r="P5" s="7" t="inlineStr">
        <is>
          <t>01-Jan-2024</t>
        </is>
      </c>
      <c r="Q5" s="7" t="inlineStr">
        <is>
          <t>Preferred vendor for vegetables and fruits</t>
        </is>
      </c>
    </row>
    <row r="6">
      <c r="A6" s="8" t="inlineStr">
        <is>
          <t>V002</t>
        </is>
      </c>
      <c r="B6" s="8" t="inlineStr">
        <is>
          <t>Metro Cash &amp; Carry</t>
        </is>
      </c>
      <c r="C6" s="8" t="inlineStr">
        <is>
          <t>Priya Sharma</t>
        </is>
      </c>
      <c r="D6" s="8" t="inlineStr">
        <is>
          <t>+91-98765-43210</t>
        </is>
      </c>
      <c r="E6" s="8" t="inlineStr">
        <is>
          <t>priya.sharma@metro.in</t>
        </is>
      </c>
      <c r="F6" s="8" t="inlineStr">
        <is>
          <t>29AABCM5678G1Z3</t>
        </is>
      </c>
      <c r="G6" s="8" t="inlineStr">
        <is>
          <t>AABCM5678G</t>
        </is>
      </c>
      <c r="H6" s="8" t="inlineStr">
        <is>
          <t>Yeshwanthpur, Bangalore</t>
        </is>
      </c>
      <c r="I6" s="8" t="inlineStr">
        <is>
          <t>Bangalore</t>
        </is>
      </c>
      <c r="J6" s="8" t="inlineStr">
        <is>
          <t>Karnataka</t>
        </is>
      </c>
      <c r="K6" s="8" t="inlineStr">
        <is>
          <t>Raw Materials</t>
        </is>
      </c>
      <c r="L6" s="8" t="inlineStr">
        <is>
          <t>Net 30</t>
        </is>
      </c>
      <c r="M6" s="8" t="inlineStr">
        <is>
          <t>9876543210987654</t>
        </is>
      </c>
      <c r="N6" s="8" t="inlineStr">
        <is>
          <t>ICIC0002345</t>
        </is>
      </c>
      <c r="O6" s="8" t="inlineStr">
        <is>
          <t>Active</t>
        </is>
      </c>
      <c r="P6" s="8" t="inlineStr">
        <is>
          <t>15-Mar-2024</t>
        </is>
      </c>
      <c r="Q6" s="8" t="inlineStr">
        <is>
          <t>Bulk dry goods and FMCG</t>
        </is>
      </c>
    </row>
    <row r="7">
      <c r="A7" s="7" t="inlineStr">
        <is>
          <t>V003</t>
        </is>
      </c>
      <c r="B7" s="7" t="inlineStr">
        <is>
          <t>Gupta Packaging Solutions</t>
        </is>
      </c>
      <c r="C7" s="7" t="inlineStr">
        <is>
          <t>Rajesh Gupta</t>
        </is>
      </c>
      <c r="D7" s="7" t="inlineStr">
        <is>
          <t>+91-97111-23456</t>
        </is>
      </c>
      <c r="E7" s="7" t="inlineStr">
        <is>
          <t>rajesh@guptapackaging.com</t>
        </is>
      </c>
      <c r="F7" s="7" t="inlineStr">
        <is>
          <t>07AABCG9012H1Z1</t>
        </is>
      </c>
      <c r="G7" s="7" t="inlineStr">
        <is>
          <t>AABCG9012H</t>
        </is>
      </c>
      <c r="H7" s="7" t="inlineStr">
        <is>
          <t>Sahibabad Industrial Area</t>
        </is>
      </c>
      <c r="I7" s="7" t="inlineStr">
        <is>
          <t>Delhi</t>
        </is>
      </c>
      <c r="J7" s="7" t="inlineStr">
        <is>
          <t>Delhi</t>
        </is>
      </c>
      <c r="K7" s="7" t="inlineStr">
        <is>
          <t>Packaging</t>
        </is>
      </c>
      <c r="L7" s="7" t="inlineStr">
        <is>
          <t>Net 30</t>
        </is>
      </c>
      <c r="M7" s="7" t="inlineStr">
        <is>
          <t>5678901234567890</t>
        </is>
      </c>
      <c r="N7" s="7" t="inlineStr">
        <is>
          <t>SBIN0003456</t>
        </is>
      </c>
      <c r="O7" s="7" t="inlineStr">
        <is>
          <t>Active</t>
        </is>
      </c>
      <c r="P7" s="7" t="inlineStr">
        <is>
          <t>10-Jun-2024</t>
        </is>
      </c>
      <c r="Q7" s="7" t="inlineStr">
        <is>
          <t>Custom printed packaging, good rates</t>
        </is>
      </c>
    </row>
    <row r="8">
      <c r="A8" s="8" t="inlineStr">
        <is>
          <t>V004</t>
        </is>
      </c>
      <c r="B8" s="8" t="inlineStr">
        <is>
          <t>Sharma Industrial Supplies</t>
        </is>
      </c>
      <c r="C8" s="8" t="inlineStr">
        <is>
          <t>Vikram Sharma</t>
        </is>
      </c>
      <c r="D8" s="8" t="inlineStr">
        <is>
          <t>+91-94261-78901</t>
        </is>
      </c>
      <c r="E8" s="8" t="inlineStr">
        <is>
          <t>vikram@sharmaindustrial.in</t>
        </is>
      </c>
      <c r="F8" s="8" t="inlineStr">
        <is>
          <t>24AABCS3456J1Z7</t>
        </is>
      </c>
      <c r="G8" s="8" t="inlineStr">
        <is>
          <t>AABCS3456J</t>
        </is>
      </c>
      <c r="H8" s="8" t="inlineStr">
        <is>
          <t>Naroda GIDC, Ahmedabad</t>
        </is>
      </c>
      <c r="I8" s="8" t="inlineStr">
        <is>
          <t>Ahmedabad</t>
        </is>
      </c>
      <c r="J8" s="8" t="inlineStr">
        <is>
          <t>Gujarat</t>
        </is>
      </c>
      <c r="K8" s="8" t="inlineStr">
        <is>
          <t>Equipment</t>
        </is>
      </c>
      <c r="L8" s="8" t="inlineStr">
        <is>
          <t>Net 45</t>
        </is>
      </c>
      <c r="M8" s="8" t="inlineStr">
        <is>
          <t>3456789012345678</t>
        </is>
      </c>
      <c r="N8" s="8" t="inlineStr">
        <is>
          <t>BARB0004567</t>
        </is>
      </c>
      <c r="O8" s="8" t="inlineStr">
        <is>
          <t>Active</t>
        </is>
      </c>
      <c r="P8" s="8" t="inlineStr">
        <is>
          <t>20-Feb-2024</t>
        </is>
      </c>
      <c r="Q8" s="8" t="inlineStr">
        <is>
          <t>Industrial equipment and spares</t>
        </is>
      </c>
    </row>
    <row r="9">
      <c r="A9" s="7" t="inlineStr">
        <is>
          <t>V005</t>
        </is>
      </c>
      <c r="B9" s="7" t="inlineStr">
        <is>
          <t>TechServe IT Solutions</t>
        </is>
      </c>
      <c r="C9" s="7" t="inlineStr">
        <is>
          <t>Ankit Patel</t>
        </is>
      </c>
      <c r="D9" s="7" t="inlineStr">
        <is>
          <t>+91-98250-56789</t>
        </is>
      </c>
      <c r="E9" s="7" t="inlineStr">
        <is>
          <t>ankit@techserve.co.in</t>
        </is>
      </c>
      <c r="F9" s="7" t="inlineStr">
        <is>
          <t>24AABCT7890K1Z5</t>
        </is>
      </c>
      <c r="G9" s="7" t="inlineStr">
        <is>
          <t>AABCT7890K</t>
        </is>
      </c>
      <c r="H9" s="7" t="inlineStr">
        <is>
          <t>SG Highway, Ahmedabad</t>
        </is>
      </c>
      <c r="I9" s="7" t="inlineStr">
        <is>
          <t>Ahmedabad</t>
        </is>
      </c>
      <c r="J9" s="7" t="inlineStr">
        <is>
          <t>Gujarat</t>
        </is>
      </c>
      <c r="K9" s="7" t="inlineStr">
        <is>
          <t>IT</t>
        </is>
      </c>
      <c r="L9" s="7" t="inlineStr">
        <is>
          <t>Net 15</t>
        </is>
      </c>
      <c r="M9" s="7" t="inlineStr">
        <is>
          <t>7890123456789012</t>
        </is>
      </c>
      <c r="N9" s="7" t="inlineStr">
        <is>
          <t>UTIB0005678</t>
        </is>
      </c>
      <c r="O9" s="7" t="inlineStr">
        <is>
          <t>Active</t>
        </is>
      </c>
      <c r="P9" s="7" t="inlineStr">
        <is>
          <t>05-Apr-2024</t>
        </is>
      </c>
      <c r="Q9" s="7" t="inlineStr">
        <is>
          <t>IT hardware and AMC services</t>
        </is>
      </c>
    </row>
    <row r="10">
      <c r="A10" s="8" t="inlineStr">
        <is>
          <t>V006</t>
        </is>
      </c>
      <c r="B10" s="8" t="inlineStr">
        <is>
          <t>Sai Transport &amp; Logistics</t>
        </is>
      </c>
      <c r="C10" s="8" t="inlineStr">
        <is>
          <t>Ramesh Yadav</t>
        </is>
      </c>
      <c r="D10" s="8" t="inlineStr">
        <is>
          <t>+91-98671-34567</t>
        </is>
      </c>
      <c r="E10" s="8" t="inlineStr">
        <is>
          <t>ramesh@saitransport.com</t>
        </is>
      </c>
      <c r="F10" s="8" t="inlineStr">
        <is>
          <t>27AABCS1234L1Z9</t>
        </is>
      </c>
      <c r="G10" s="8" t="inlineStr">
        <is>
          <t>AABCS1234L</t>
        </is>
      </c>
      <c r="H10" s="8" t="inlineStr">
        <is>
          <t>Bhiwandi, Thane</t>
        </is>
      </c>
      <c r="I10" s="8" t="inlineStr">
        <is>
          <t>Mumbai</t>
        </is>
      </c>
      <c r="J10" s="8" t="inlineStr">
        <is>
          <t>Maharashtra</t>
        </is>
      </c>
      <c r="K10" s="8" t="inlineStr">
        <is>
          <t>Logistics</t>
        </is>
      </c>
      <c r="L10" s="8" t="inlineStr">
        <is>
          <t>COD</t>
        </is>
      </c>
      <c r="M10" s="8" t="inlineStr">
        <is>
          <t>2345678901234567</t>
        </is>
      </c>
      <c r="N10" s="8" t="inlineStr">
        <is>
          <t>PUNB0006789</t>
        </is>
      </c>
      <c r="O10" s="8" t="inlineStr">
        <is>
          <t>Active</t>
        </is>
      </c>
      <c r="P10" s="8" t="inlineStr">
        <is>
          <t>12-May-2024</t>
        </is>
      </c>
      <c r="Q10" s="8" t="inlineStr">
        <is>
          <t>Inter-city transport, reliable</t>
        </is>
      </c>
    </row>
    <row r="11">
      <c r="A11" s="7" t="inlineStr">
        <is>
          <t>V007</t>
        </is>
      </c>
      <c r="B11" s="7" t="inlineStr">
        <is>
          <t>Hindustan Electricals</t>
        </is>
      </c>
      <c r="C11" s="7" t="inlineStr">
        <is>
          <t>Deepak Joshi</t>
        </is>
      </c>
      <c r="D11" s="7" t="inlineStr">
        <is>
          <t>+91-94140-67890</t>
        </is>
      </c>
      <c r="E11" s="7" t="inlineStr">
        <is>
          <t>deepak@hindustanelec.in</t>
        </is>
      </c>
      <c r="F11" s="7" t="inlineStr">
        <is>
          <t>08AABCH5678M1Z2</t>
        </is>
      </c>
      <c r="G11" s="7" t="inlineStr">
        <is>
          <t>AABCH5678M</t>
        </is>
      </c>
      <c r="H11" s="7" t="inlineStr">
        <is>
          <t>Sitapura Industrial Area</t>
        </is>
      </c>
      <c r="I11" s="7" t="inlineStr">
        <is>
          <t>Jaipur</t>
        </is>
      </c>
      <c r="J11" s="7" t="inlineStr">
        <is>
          <t>Rajasthan</t>
        </is>
      </c>
      <c r="K11" s="7" t="inlineStr">
        <is>
          <t>Equipment</t>
        </is>
      </c>
      <c r="L11" s="7" t="inlineStr">
        <is>
          <t>Net 30</t>
        </is>
      </c>
      <c r="M11" s="7" t="inlineStr">
        <is>
          <t>8901234567890123</t>
        </is>
      </c>
      <c r="N11" s="7" t="inlineStr">
        <is>
          <t>CNRB0007890</t>
        </is>
      </c>
      <c r="O11" s="7" t="inlineStr">
        <is>
          <t>Inactive</t>
        </is>
      </c>
      <c r="P11" s="7" t="inlineStr">
        <is>
          <t>18-Jul-2023</t>
        </is>
      </c>
      <c r="Q11" s="7" t="inlineStr">
        <is>
          <t>Electrical panels and wiring</t>
        </is>
      </c>
    </row>
    <row r="12">
      <c r="A12" s="8" t="inlineStr">
        <is>
          <t>V008</t>
        </is>
      </c>
      <c r="B12" s="8" t="inlineStr">
        <is>
          <t>Pune Office Supplies</t>
        </is>
      </c>
      <c r="C12" s="8" t="inlineStr">
        <is>
          <t>Neha Kulkarni</t>
        </is>
      </c>
      <c r="D12" s="8" t="inlineStr">
        <is>
          <t>+91-96040-12345</t>
        </is>
      </c>
      <c r="E12" s="8" t="inlineStr">
        <is>
          <t>neha@puneoffice.com</t>
        </is>
      </c>
      <c r="F12" s="8" t="inlineStr">
        <is>
          <t>27AABCP9012N1Z6</t>
        </is>
      </c>
      <c r="G12" s="8" t="inlineStr">
        <is>
          <t>AABCP9012N</t>
        </is>
      </c>
      <c r="H12" s="8" t="inlineStr">
        <is>
          <t>Hinjewadi, Pune</t>
        </is>
      </c>
      <c r="I12" s="8" t="inlineStr">
        <is>
          <t>Pune</t>
        </is>
      </c>
      <c r="J12" s="8" t="inlineStr">
        <is>
          <t>Maharashtra</t>
        </is>
      </c>
      <c r="K12" s="8" t="inlineStr">
        <is>
          <t>Utilities</t>
        </is>
      </c>
      <c r="L12" s="8" t="inlineStr">
        <is>
          <t>Net 7</t>
        </is>
      </c>
      <c r="M12" s="8" t="inlineStr">
        <is>
          <t>4567890123456789</t>
        </is>
      </c>
      <c r="N12" s="8" t="inlineStr">
        <is>
          <t>KKBK0008901</t>
        </is>
      </c>
      <c r="O12" s="8" t="inlineStr">
        <is>
          <t>Active</t>
        </is>
      </c>
      <c r="P12" s="8" t="inlineStr">
        <is>
          <t>22-Sep-2024</t>
        </is>
      </c>
      <c r="Q12" s="8" t="inlineStr">
        <is>
          <t>Stationery, cleaning supplies</t>
        </is>
      </c>
    </row>
    <row r="13">
      <c r="A13" s="7" t="inlineStr">
        <is>
          <t>V009</t>
        </is>
      </c>
      <c r="B13" s="7" t="inlineStr">
        <is>
          <t>Bharat Construction Materials</t>
        </is>
      </c>
      <c r="C13" s="7" t="inlineStr">
        <is>
          <t>Sunil Reddy</t>
        </is>
      </c>
      <c r="D13" s="7" t="inlineStr">
        <is>
          <t>+91-99490-78901</t>
        </is>
      </c>
      <c r="E13" s="7" t="inlineStr">
        <is>
          <t>sunil@bharatconstruction.in</t>
        </is>
      </c>
      <c r="F13" s="7" t="inlineStr">
        <is>
          <t>36AABCB3456P1Z4</t>
        </is>
      </c>
      <c r="G13" s="7" t="inlineStr">
        <is>
          <t>AABCB3456P</t>
        </is>
      </c>
      <c r="H13" s="7" t="inlineStr">
        <is>
          <t>Kukatpally, Hyderabad</t>
        </is>
      </c>
      <c r="I13" s="7" t="inlineStr">
        <is>
          <t>Hyderabad</t>
        </is>
      </c>
      <c r="J13" s="7" t="inlineStr">
        <is>
          <t>Telangana</t>
        </is>
      </c>
      <c r="K13" s="7" t="inlineStr">
        <is>
          <t>Raw Materials</t>
        </is>
      </c>
      <c r="L13" s="7" t="inlineStr">
        <is>
          <t>Net 45</t>
        </is>
      </c>
      <c r="M13" s="7" t="inlineStr">
        <is>
          <t>6789012345678901</t>
        </is>
      </c>
      <c r="N13" s="7" t="inlineStr">
        <is>
          <t>IDFB0009012</t>
        </is>
      </c>
      <c r="O13" s="7" t="inlineStr">
        <is>
          <t>Active</t>
        </is>
      </c>
      <c r="P13" s="7" t="inlineStr">
        <is>
          <t>30-Nov-2024</t>
        </is>
      </c>
      <c r="Q13" s="7" t="inlineStr">
        <is>
          <t>Cement, steel, building materials</t>
        </is>
      </c>
    </row>
    <row r="14">
      <c r="A14" s="8" t="inlineStr">
        <is>
          <t>V010</t>
        </is>
      </c>
      <c r="B14" s="8" t="inlineStr">
        <is>
          <t>Kumar Security Services</t>
        </is>
      </c>
      <c r="C14" s="8" t="inlineStr">
        <is>
          <t>Arun Kumar</t>
        </is>
      </c>
      <c r="D14" s="8" t="inlineStr">
        <is>
          <t>+91-94440-56789</t>
        </is>
      </c>
      <c r="E14" s="8" t="inlineStr">
        <is>
          <t>arun@kumarsecurity.in</t>
        </is>
      </c>
      <c r="F14" s="8" t="inlineStr">
        <is>
          <t>33AABCK7890Q1Z8</t>
        </is>
      </c>
      <c r="G14" s="8" t="inlineStr">
        <is>
          <t>AABCK7890Q</t>
        </is>
      </c>
      <c r="H14" s="8" t="inlineStr">
        <is>
          <t>Anna Nagar, Chennai</t>
        </is>
      </c>
      <c r="I14" s="8" t="inlineStr">
        <is>
          <t>Chennai</t>
        </is>
      </c>
      <c r="J14" s="8" t="inlineStr">
        <is>
          <t>Tamil Nadu</t>
        </is>
      </c>
      <c r="K14" s="8" t="inlineStr">
        <is>
          <t>Services</t>
        </is>
      </c>
      <c r="L14" s="8" t="inlineStr">
        <is>
          <t>Advance</t>
        </is>
      </c>
      <c r="M14" s="8" t="inlineStr">
        <is>
          <t>0123456789012345</t>
        </is>
      </c>
      <c r="N14" s="8" t="inlineStr">
        <is>
          <t>TMBL0001234</t>
        </is>
      </c>
      <c r="O14" s="8" t="inlineStr">
        <is>
          <t>Blocked</t>
        </is>
      </c>
      <c r="P14" s="8" t="inlineStr">
        <is>
          <t>08-Aug-2023</t>
        </is>
      </c>
      <c r="Q14" s="8" t="inlineStr">
        <is>
          <t>Blocked due to repeated service failures</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6">
      <c r="A106" s="9" t="inlineStr">
        <is>
          <t>Powered by Petpooja Purchase | getpurchase@petpooja.com | +91-6358871186</t>
        </is>
      </c>
    </row>
  </sheetData>
  <autoFilter ref="A4:Q4"/>
  <mergeCells count="3">
    <mergeCell ref="A2:Q2"/>
    <mergeCell ref="A1:Q1"/>
    <mergeCell ref="A106:Q106"/>
  </mergeCells>
  <conditionalFormatting sqref="O5:O104">
    <cfRule type="cellIs" priority="1" operator="equal" dxfId="0">
      <formula>"Blocked"</formula>
    </cfRule>
    <cfRule type="cellIs" priority="2" operator="equal" dxfId="1">
      <formula>"Inactive"</formula>
    </cfRule>
  </conditionalFormatting>
  <dataValidations count="4">
    <dataValidation sqref="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showDropDown="0" showInputMessage="0" showErrorMessage="0" allowBlank="1" prompt="Select vendor category" type="list">
      <formula1>"Raw Materials,Packaging,Equipment,Services,IT,Logistics,Utilities,Other"</formula1>
    </dataValidation>
    <dataValidation sqref="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showDropDown="0" showInputMessage="0" showErrorMessage="0" allowBlank="1" prompt="Select payment terms" type="list">
      <formula1>"Advance,COD,Net 7,Net 15,Net 30,Net 45,Net 60"</formula1>
    </dataValidation>
    <dataValidation sqref="O5 O6 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showDropDown="0" showInputMessage="0" showErrorMessage="0" allowBlank="1" prompt="Select status" type="list">
      <formula1>"Active,Inactive,Blocked"</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showDropDown="0" showInputMessage="0" showErrorMessage="0" allowBlank="1" errorTitle="Invalid GST Number" error="GST Number must be exactly 15 characters" prompt="Enter 15-character GSTIN" type="textLength" operator="equal">
      <formula1>15</formula1>
    </dataValidation>
  </dataValidation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H65"/>
  <sheetViews>
    <sheetView workbookViewId="0">
      <pane ySplit="3" topLeftCell="A4" activePane="bottomLeft" state="frozen"/>
      <selection pane="bottomLeft" activeCell="A1" sqref="A1"/>
    </sheetView>
  </sheetViews>
  <sheetFormatPr baseColWidth="8" defaultRowHeight="15"/>
  <cols>
    <col width="6" customWidth="1" min="1" max="1"/>
    <col width="28" customWidth="1" min="2" max="2"/>
    <col width="36" customWidth="1" min="3" max="3"/>
    <col width="10" customWidth="1" min="4" max="4"/>
    <col width="10" customWidth="1" min="5" max="5"/>
    <col width="16" customWidth="1" min="6" max="6"/>
    <col width="16" customWidth="1" min="7" max="7"/>
    <col width="30" customWidth="1" min="8" max="8"/>
  </cols>
  <sheetData>
    <row r="1">
      <c r="B1" s="4" t="inlineStr">
        <is>
          <t>Vendor Evaluation Scorecard</t>
        </is>
      </c>
    </row>
    <row r="2">
      <c r="B2" s="5" t="inlineStr">
        <is>
          <t>Score each vendor 1-5 on 8 criteria. Weighted score and overall rating auto-calculate.</t>
        </is>
      </c>
    </row>
    <row r="4">
      <c r="A4" s="10" t="n"/>
      <c r="B4" s="11" t="inlineStr">
        <is>
          <t>Vendor: Reliance Fresh Direct</t>
        </is>
      </c>
      <c r="C4" s="10" t="n"/>
      <c r="D4" s="10" t="n"/>
      <c r="E4" s="10" t="n"/>
      <c r="F4" s="10" t="n"/>
      <c r="G4" s="10" t="n"/>
      <c r="H4" s="10" t="n"/>
    </row>
    <row r="5">
      <c r="A5" s="6" t="inlineStr">
        <is>
          <t>#</t>
        </is>
      </c>
      <c r="B5" s="6" t="inlineStr">
        <is>
          <t>Vendor Name</t>
        </is>
      </c>
      <c r="C5" s="6" t="inlineStr">
        <is>
          <t>Criterion</t>
        </is>
      </c>
      <c r="D5" s="6" t="inlineStr">
        <is>
          <t>Weight</t>
        </is>
      </c>
      <c r="E5" s="6" t="inlineStr">
        <is>
          <t>Score
(1-5)</t>
        </is>
      </c>
      <c r="F5" s="6" t="inlineStr">
        <is>
          <t>Weighted
Score</t>
        </is>
      </c>
      <c r="G5" s="6" t="inlineStr">
        <is>
          <t>Rating</t>
        </is>
      </c>
      <c r="H5" s="6" t="inlineStr">
        <is>
          <t>Comments</t>
        </is>
      </c>
    </row>
    <row r="6">
      <c r="A6" s="12" t="n">
        <v>1</v>
      </c>
      <c r="B6" s="7" t="inlineStr">
        <is>
          <t>Reliance Fresh Direct</t>
        </is>
      </c>
      <c r="C6" s="7" t="inlineStr">
        <is>
          <t>Product/Service Quality</t>
        </is>
      </c>
      <c r="D6" s="13" t="n">
        <v>0.2</v>
      </c>
      <c r="E6" s="14" t="n">
        <v>5</v>
      </c>
      <c r="F6" s="15">
        <f>D6*E6</f>
        <v/>
      </c>
      <c r="G6" s="16" t="n"/>
      <c r="H6" s="17" t="inlineStr">
        <is>
          <t>Consistently high quality</t>
        </is>
      </c>
    </row>
    <row r="7">
      <c r="A7" s="18" t="n">
        <v>2</v>
      </c>
      <c r="B7" s="8" t="inlineStr">
        <is>
          <t>Reliance Fresh Direct</t>
        </is>
      </c>
      <c r="C7" s="8" t="inlineStr">
        <is>
          <t>Pricing Competitiveness</t>
        </is>
      </c>
      <c r="D7" s="19" t="n">
        <v>0.15</v>
      </c>
      <c r="E7" s="20" t="n">
        <v>4</v>
      </c>
      <c r="F7" s="21">
        <f>D7*E7</f>
        <v/>
      </c>
      <c r="G7" s="22" t="n"/>
      <c r="H7" s="23" t="inlineStr">
        <is>
          <t>Competitive but not cheapest</t>
        </is>
      </c>
    </row>
    <row r="8">
      <c r="A8" s="12" t="n">
        <v>3</v>
      </c>
      <c r="B8" s="7" t="inlineStr">
        <is>
          <t>Reliance Fresh Direct</t>
        </is>
      </c>
      <c r="C8" s="7" t="inlineStr">
        <is>
          <t>Delivery Reliability (on-time %)</t>
        </is>
      </c>
      <c r="D8" s="13" t="n">
        <v>0.2</v>
      </c>
      <c r="E8" s="14" t="n">
        <v>5</v>
      </c>
      <c r="F8" s="15">
        <f>D8*E8</f>
        <v/>
      </c>
      <c r="G8" s="16" t="n"/>
      <c r="H8" s="17" t="inlineStr">
        <is>
          <t>Always on time</t>
        </is>
      </c>
    </row>
    <row r="9">
      <c r="A9" s="18" t="n">
        <v>4</v>
      </c>
      <c r="B9" s="8" t="inlineStr">
        <is>
          <t>Reliance Fresh Direct</t>
        </is>
      </c>
      <c r="C9" s="8" t="inlineStr">
        <is>
          <t>Payment Flexibility</t>
        </is>
      </c>
      <c r="D9" s="19" t="n">
        <v>0.1</v>
      </c>
      <c r="E9" s="20" t="n">
        <v>3</v>
      </c>
      <c r="F9" s="21">
        <f>D9*E9</f>
        <v/>
      </c>
      <c r="G9" s="22" t="n"/>
      <c r="H9" s="23" t="inlineStr">
        <is>
          <t>Standard terms only</t>
        </is>
      </c>
    </row>
    <row r="10">
      <c r="A10" s="12" t="n">
        <v>5</v>
      </c>
      <c r="B10" s="7" t="inlineStr">
        <is>
          <t>Reliance Fresh Direct</t>
        </is>
      </c>
      <c r="C10" s="7" t="inlineStr">
        <is>
          <t>Communication &amp; Responsiveness</t>
        </is>
      </c>
      <c r="D10" s="13" t="n">
        <v>0.1</v>
      </c>
      <c r="E10" s="14" t="n">
        <v>4</v>
      </c>
      <c r="F10" s="15">
        <f>D10*E10</f>
        <v/>
      </c>
      <c r="G10" s="16" t="n"/>
      <c r="H10" s="17" t="inlineStr">
        <is>
          <t>Quick responses</t>
        </is>
      </c>
    </row>
    <row r="11">
      <c r="A11" s="18" t="n">
        <v>6</v>
      </c>
      <c r="B11" s="8" t="inlineStr">
        <is>
          <t>Reliance Fresh Direct</t>
        </is>
      </c>
      <c r="C11" s="8" t="inlineStr">
        <is>
          <t>GST &amp; Documentation Compliance</t>
        </is>
      </c>
      <c r="D11" s="19" t="n">
        <v>0.1</v>
      </c>
      <c r="E11" s="20" t="n">
        <v>5</v>
      </c>
      <c r="F11" s="21">
        <f>D11*E11</f>
        <v/>
      </c>
      <c r="G11" s="22" t="n"/>
      <c r="H11" s="23" t="inlineStr">
        <is>
          <t>Perfect documentation</t>
        </is>
      </c>
    </row>
    <row r="12">
      <c r="A12" s="12" t="n">
        <v>7</v>
      </c>
      <c r="B12" s="7" t="inlineStr">
        <is>
          <t>Reliance Fresh Direct</t>
        </is>
      </c>
      <c r="C12" s="7" t="inlineStr">
        <is>
          <t>Return/Replacement Policy</t>
        </is>
      </c>
      <c r="D12" s="13" t="n">
        <v>0.05</v>
      </c>
      <c r="E12" s="14" t="n">
        <v>4</v>
      </c>
      <c r="F12" s="15">
        <f>D12*E12</f>
        <v/>
      </c>
      <c r="G12" s="16" t="n"/>
      <c r="H12" s="17" t="inlineStr">
        <is>
          <t>Good return policy</t>
        </is>
      </c>
    </row>
    <row r="13">
      <c r="A13" s="18" t="n">
        <v>8</v>
      </c>
      <c r="B13" s="8" t="inlineStr">
        <is>
          <t>Reliance Fresh Direct</t>
        </is>
      </c>
      <c r="C13" s="8" t="inlineStr">
        <is>
          <t>Credit Terms Offered</t>
        </is>
      </c>
      <c r="D13" s="19" t="n">
        <v>0.1</v>
      </c>
      <c r="E13" s="20" t="n">
        <v>3</v>
      </c>
      <c r="F13" s="21">
        <f>D13*E13</f>
        <v/>
      </c>
      <c r="G13" s="22" t="n"/>
      <c r="H13" s="23" t="inlineStr">
        <is>
          <t>Only Net 15</t>
        </is>
      </c>
    </row>
    <row r="14">
      <c r="A14" s="24" t="n"/>
      <c r="B14" s="24" t="n"/>
      <c r="C14" s="25" t="inlineStr">
        <is>
          <t>OVERALL WEIGHTED SCORE</t>
        </is>
      </c>
      <c r="D14" s="26">
        <f>SUM(D6:D13)</f>
        <v/>
      </c>
      <c r="E14" s="24" t="n"/>
      <c r="F14" s="27">
        <f>SUM(F6:F13)</f>
        <v/>
      </c>
      <c r="G14" s="28">
        <f>IF(F14&gt;=4.5,"Excellent",IF(F14&gt;=3.5,"Good",IF(F14&gt;=2.5,"Average","Poor")))</f>
        <v/>
      </c>
      <c r="H14" s="24" t="n"/>
    </row>
    <row r="16">
      <c r="A16" s="10" t="n"/>
      <c r="B16" s="11" t="inlineStr">
        <is>
          <t>Vendor: Metro Cash &amp; Carry</t>
        </is>
      </c>
      <c r="C16" s="10" t="n"/>
      <c r="D16" s="10" t="n"/>
      <c r="E16" s="10" t="n"/>
      <c r="F16" s="10" t="n"/>
      <c r="G16" s="10" t="n"/>
      <c r="H16" s="10" t="n"/>
    </row>
    <row r="17">
      <c r="A17" s="6" t="inlineStr">
        <is>
          <t>#</t>
        </is>
      </c>
      <c r="B17" s="6" t="inlineStr">
        <is>
          <t>Vendor Name</t>
        </is>
      </c>
      <c r="C17" s="6" t="inlineStr">
        <is>
          <t>Criterion</t>
        </is>
      </c>
      <c r="D17" s="6" t="inlineStr">
        <is>
          <t>Weight</t>
        </is>
      </c>
      <c r="E17" s="6" t="inlineStr">
        <is>
          <t>Score
(1-5)</t>
        </is>
      </c>
      <c r="F17" s="6" t="inlineStr">
        <is>
          <t>Weighted
Score</t>
        </is>
      </c>
      <c r="G17" s="6" t="inlineStr">
        <is>
          <t>Rating</t>
        </is>
      </c>
      <c r="H17" s="6" t="inlineStr">
        <is>
          <t>Comments</t>
        </is>
      </c>
    </row>
    <row r="18">
      <c r="A18" s="12" t="n">
        <v>1</v>
      </c>
      <c r="B18" s="7" t="inlineStr">
        <is>
          <t>Metro Cash &amp; Carry</t>
        </is>
      </c>
      <c r="C18" s="7" t="inlineStr">
        <is>
          <t>Product/Service Quality</t>
        </is>
      </c>
      <c r="D18" s="13" t="n">
        <v>0.2</v>
      </c>
      <c r="E18" s="14" t="n">
        <v>4</v>
      </c>
      <c r="F18" s="15">
        <f>D18*E18</f>
        <v/>
      </c>
      <c r="G18" s="16" t="n"/>
      <c r="H18" s="17" t="inlineStr">
        <is>
          <t>Good quality bulk items</t>
        </is>
      </c>
    </row>
    <row r="19">
      <c r="A19" s="18" t="n">
        <v>2</v>
      </c>
      <c r="B19" s="8" t="inlineStr">
        <is>
          <t>Metro Cash &amp; Carry</t>
        </is>
      </c>
      <c r="C19" s="8" t="inlineStr">
        <is>
          <t>Pricing Competitiveness</t>
        </is>
      </c>
      <c r="D19" s="19" t="n">
        <v>0.15</v>
      </c>
      <c r="E19" s="20" t="n">
        <v>5</v>
      </c>
      <c r="F19" s="21">
        <f>D19*E19</f>
        <v/>
      </c>
      <c r="G19" s="22" t="n"/>
      <c r="H19" s="23" t="inlineStr">
        <is>
          <t>Best bulk pricing</t>
        </is>
      </c>
    </row>
    <row r="20">
      <c r="A20" s="12" t="n">
        <v>3</v>
      </c>
      <c r="B20" s="7" t="inlineStr">
        <is>
          <t>Metro Cash &amp; Carry</t>
        </is>
      </c>
      <c r="C20" s="7" t="inlineStr">
        <is>
          <t>Delivery Reliability (on-time %)</t>
        </is>
      </c>
      <c r="D20" s="13" t="n">
        <v>0.2</v>
      </c>
      <c r="E20" s="14" t="n">
        <v>4</v>
      </c>
      <c r="F20" s="15">
        <f>D20*E20</f>
        <v/>
      </c>
      <c r="G20" s="16" t="n"/>
      <c r="H20" s="17" t="inlineStr">
        <is>
          <t>Occasional delays</t>
        </is>
      </c>
    </row>
    <row r="21">
      <c r="A21" s="18" t="n">
        <v>4</v>
      </c>
      <c r="B21" s="8" t="inlineStr">
        <is>
          <t>Metro Cash &amp; Carry</t>
        </is>
      </c>
      <c r="C21" s="8" t="inlineStr">
        <is>
          <t>Payment Flexibility</t>
        </is>
      </c>
      <c r="D21" s="19" t="n">
        <v>0.1</v>
      </c>
      <c r="E21" s="20" t="n">
        <v>4</v>
      </c>
      <c r="F21" s="21">
        <f>D21*E21</f>
        <v/>
      </c>
      <c r="G21" s="22" t="n"/>
      <c r="H21" s="23" t="inlineStr">
        <is>
          <t>Flexible on large orders</t>
        </is>
      </c>
    </row>
    <row r="22">
      <c r="A22" s="12" t="n">
        <v>5</v>
      </c>
      <c r="B22" s="7" t="inlineStr">
        <is>
          <t>Metro Cash &amp; Carry</t>
        </is>
      </c>
      <c r="C22" s="7" t="inlineStr">
        <is>
          <t>Communication &amp; Responsiveness</t>
        </is>
      </c>
      <c r="D22" s="13" t="n">
        <v>0.1</v>
      </c>
      <c r="E22" s="14" t="n">
        <v>3</v>
      </c>
      <c r="F22" s="15">
        <f>D22*E22</f>
        <v/>
      </c>
      <c r="G22" s="16" t="n"/>
      <c r="H22" s="17" t="inlineStr">
        <is>
          <t>Slow email responses</t>
        </is>
      </c>
    </row>
    <row r="23">
      <c r="A23" s="18" t="n">
        <v>6</v>
      </c>
      <c r="B23" s="8" t="inlineStr">
        <is>
          <t>Metro Cash &amp; Carry</t>
        </is>
      </c>
      <c r="C23" s="8" t="inlineStr">
        <is>
          <t>GST &amp; Documentation Compliance</t>
        </is>
      </c>
      <c r="D23" s="19" t="n">
        <v>0.1</v>
      </c>
      <c r="E23" s="20" t="n">
        <v>5</v>
      </c>
      <c r="F23" s="21">
        <f>D23*E23</f>
        <v/>
      </c>
      <c r="G23" s="22" t="n"/>
      <c r="H23" s="23" t="inlineStr">
        <is>
          <t>GST compliant</t>
        </is>
      </c>
    </row>
    <row r="24">
      <c r="A24" s="12" t="n">
        <v>7</v>
      </c>
      <c r="B24" s="7" t="inlineStr">
        <is>
          <t>Metro Cash &amp; Carry</t>
        </is>
      </c>
      <c r="C24" s="7" t="inlineStr">
        <is>
          <t>Return/Replacement Policy</t>
        </is>
      </c>
      <c r="D24" s="13" t="n">
        <v>0.05</v>
      </c>
      <c r="E24" s="14" t="n">
        <v>3</v>
      </c>
      <c r="F24" s="15">
        <f>D24*E24</f>
        <v/>
      </c>
      <c r="G24" s="16" t="n"/>
      <c r="H24" s="17" t="inlineStr">
        <is>
          <t>Strict return window</t>
        </is>
      </c>
    </row>
    <row r="25">
      <c r="A25" s="18" t="n">
        <v>8</v>
      </c>
      <c r="B25" s="8" t="inlineStr">
        <is>
          <t>Metro Cash &amp; Carry</t>
        </is>
      </c>
      <c r="C25" s="8" t="inlineStr">
        <is>
          <t>Credit Terms Offered</t>
        </is>
      </c>
      <c r="D25" s="19" t="n">
        <v>0.1</v>
      </c>
      <c r="E25" s="20" t="n">
        <v>4</v>
      </c>
      <c r="F25" s="21">
        <f>D25*E25</f>
        <v/>
      </c>
      <c r="G25" s="22" t="n"/>
      <c r="H25" s="23" t="inlineStr">
        <is>
          <t>Net 30 available</t>
        </is>
      </c>
    </row>
    <row r="26">
      <c r="A26" s="24" t="n"/>
      <c r="B26" s="24" t="n"/>
      <c r="C26" s="25" t="inlineStr">
        <is>
          <t>OVERALL WEIGHTED SCORE</t>
        </is>
      </c>
      <c r="D26" s="26">
        <f>SUM(D18:D25)</f>
        <v/>
      </c>
      <c r="E26" s="24" t="n"/>
      <c r="F26" s="27">
        <f>SUM(F18:F25)</f>
        <v/>
      </c>
      <c r="G26" s="28">
        <f>IF(F26&gt;=4.5,"Excellent",IF(F26&gt;=3.5,"Good",IF(F26&gt;=2.5,"Average","Poor")))</f>
        <v/>
      </c>
      <c r="H26" s="24" t="n"/>
    </row>
    <row r="28">
      <c r="A28" s="10" t="n"/>
      <c r="B28" s="11" t="inlineStr">
        <is>
          <t>Vendor: Gupta Packaging Solutions</t>
        </is>
      </c>
      <c r="C28" s="10" t="n"/>
      <c r="D28" s="10" t="n"/>
      <c r="E28" s="10" t="n"/>
      <c r="F28" s="10" t="n"/>
      <c r="G28" s="10" t="n"/>
      <c r="H28" s="10" t="n"/>
    </row>
    <row r="29">
      <c r="A29" s="6" t="inlineStr">
        <is>
          <t>#</t>
        </is>
      </c>
      <c r="B29" s="6" t="inlineStr">
        <is>
          <t>Vendor Name</t>
        </is>
      </c>
      <c r="C29" s="6" t="inlineStr">
        <is>
          <t>Criterion</t>
        </is>
      </c>
      <c r="D29" s="6" t="inlineStr">
        <is>
          <t>Weight</t>
        </is>
      </c>
      <c r="E29" s="6" t="inlineStr">
        <is>
          <t>Score
(1-5)</t>
        </is>
      </c>
      <c r="F29" s="6" t="inlineStr">
        <is>
          <t>Weighted
Score</t>
        </is>
      </c>
      <c r="G29" s="6" t="inlineStr">
        <is>
          <t>Rating</t>
        </is>
      </c>
      <c r="H29" s="6" t="inlineStr">
        <is>
          <t>Comments</t>
        </is>
      </c>
    </row>
    <row r="30">
      <c r="A30" s="12" t="n">
        <v>1</v>
      </c>
      <c r="B30" s="7" t="inlineStr">
        <is>
          <t>Gupta Packaging Solutions</t>
        </is>
      </c>
      <c r="C30" s="7" t="inlineStr">
        <is>
          <t>Product/Service Quality</t>
        </is>
      </c>
      <c r="D30" s="13" t="n">
        <v>0.2</v>
      </c>
      <c r="E30" s="14" t="n">
        <v>3</v>
      </c>
      <c r="F30" s="15">
        <f>D30*E30</f>
        <v/>
      </c>
      <c r="G30" s="16" t="n"/>
      <c r="H30" s="17" t="inlineStr">
        <is>
          <t>Quality varies by batch</t>
        </is>
      </c>
    </row>
    <row r="31">
      <c r="A31" s="18" t="n">
        <v>2</v>
      </c>
      <c r="B31" s="8" t="inlineStr">
        <is>
          <t>Gupta Packaging Solutions</t>
        </is>
      </c>
      <c r="C31" s="8" t="inlineStr">
        <is>
          <t>Pricing Competitiveness</t>
        </is>
      </c>
      <c r="D31" s="19" t="n">
        <v>0.15</v>
      </c>
      <c r="E31" s="20" t="n">
        <v>4</v>
      </c>
      <c r="F31" s="21">
        <f>D31*E31</f>
        <v/>
      </c>
      <c r="G31" s="22" t="n"/>
      <c r="H31" s="23" t="inlineStr">
        <is>
          <t>Good rates for custom</t>
        </is>
      </c>
    </row>
    <row r="32">
      <c r="A32" s="12" t="n">
        <v>3</v>
      </c>
      <c r="B32" s="7" t="inlineStr">
        <is>
          <t>Gupta Packaging Solutions</t>
        </is>
      </c>
      <c r="C32" s="7" t="inlineStr">
        <is>
          <t>Delivery Reliability (on-time %)</t>
        </is>
      </c>
      <c r="D32" s="13" t="n">
        <v>0.2</v>
      </c>
      <c r="E32" s="14" t="n">
        <v>3</v>
      </c>
      <c r="F32" s="15">
        <f>D32*E32</f>
        <v/>
      </c>
      <c r="G32" s="16" t="n"/>
      <c r="H32" s="17" t="inlineStr">
        <is>
          <t>Sometimes 2-3 days late</t>
        </is>
      </c>
    </row>
    <row r="33">
      <c r="A33" s="18" t="n">
        <v>4</v>
      </c>
      <c r="B33" s="8" t="inlineStr">
        <is>
          <t>Gupta Packaging Solutions</t>
        </is>
      </c>
      <c r="C33" s="8" t="inlineStr">
        <is>
          <t>Payment Flexibility</t>
        </is>
      </c>
      <c r="D33" s="19" t="n">
        <v>0.1</v>
      </c>
      <c r="E33" s="20" t="n">
        <v>3</v>
      </c>
      <c r="F33" s="21">
        <f>D33*E33</f>
        <v/>
      </c>
      <c r="G33" s="22" t="n"/>
      <c r="H33" s="23" t="inlineStr">
        <is>
          <t>Standard terms</t>
        </is>
      </c>
    </row>
    <row r="34">
      <c r="A34" s="12" t="n">
        <v>5</v>
      </c>
      <c r="B34" s="7" t="inlineStr">
        <is>
          <t>Gupta Packaging Solutions</t>
        </is>
      </c>
      <c r="C34" s="7" t="inlineStr">
        <is>
          <t>Communication &amp; Responsiveness</t>
        </is>
      </c>
      <c r="D34" s="13" t="n">
        <v>0.1</v>
      </c>
      <c r="E34" s="14" t="n">
        <v>4</v>
      </c>
      <c r="F34" s="15">
        <f>D34*E34</f>
        <v/>
      </c>
      <c r="G34" s="16" t="n"/>
      <c r="H34" s="17" t="inlineStr">
        <is>
          <t>Very responsive</t>
        </is>
      </c>
    </row>
    <row r="35">
      <c r="A35" s="18" t="n">
        <v>6</v>
      </c>
      <c r="B35" s="8" t="inlineStr">
        <is>
          <t>Gupta Packaging Solutions</t>
        </is>
      </c>
      <c r="C35" s="8" t="inlineStr">
        <is>
          <t>GST &amp; Documentation Compliance</t>
        </is>
      </c>
      <c r="D35" s="19" t="n">
        <v>0.1</v>
      </c>
      <c r="E35" s="20" t="n">
        <v>4</v>
      </c>
      <c r="F35" s="21">
        <f>D35*E35</f>
        <v/>
      </c>
      <c r="G35" s="22" t="n"/>
      <c r="H35" s="23" t="inlineStr">
        <is>
          <t>Mostly compliant</t>
        </is>
      </c>
    </row>
    <row r="36">
      <c r="A36" s="12" t="n">
        <v>7</v>
      </c>
      <c r="B36" s="7" t="inlineStr">
        <is>
          <t>Gupta Packaging Solutions</t>
        </is>
      </c>
      <c r="C36" s="7" t="inlineStr">
        <is>
          <t>Return/Replacement Policy</t>
        </is>
      </c>
      <c r="D36" s="13" t="n">
        <v>0.05</v>
      </c>
      <c r="E36" s="14" t="n">
        <v>2</v>
      </c>
      <c r="F36" s="15">
        <f>D36*E36</f>
        <v/>
      </c>
      <c r="G36" s="16" t="n"/>
      <c r="H36" s="17" t="inlineStr">
        <is>
          <t>Difficult returns</t>
        </is>
      </c>
    </row>
    <row r="37">
      <c r="A37" s="18" t="n">
        <v>8</v>
      </c>
      <c r="B37" s="8" t="inlineStr">
        <is>
          <t>Gupta Packaging Solutions</t>
        </is>
      </c>
      <c r="C37" s="8" t="inlineStr">
        <is>
          <t>Credit Terms Offered</t>
        </is>
      </c>
      <c r="D37" s="19" t="n">
        <v>0.1</v>
      </c>
      <c r="E37" s="20" t="n">
        <v>3</v>
      </c>
      <c r="F37" s="21">
        <f>D37*E37</f>
        <v/>
      </c>
      <c r="G37" s="22" t="n"/>
      <c r="H37" s="23" t="inlineStr">
        <is>
          <t>Net 30</t>
        </is>
      </c>
    </row>
    <row r="38">
      <c r="A38" s="24" t="n"/>
      <c r="B38" s="24" t="n"/>
      <c r="C38" s="25" t="inlineStr">
        <is>
          <t>OVERALL WEIGHTED SCORE</t>
        </is>
      </c>
      <c r="D38" s="26">
        <f>SUM(D30:D37)</f>
        <v/>
      </c>
      <c r="E38" s="24" t="n"/>
      <c r="F38" s="27">
        <f>SUM(F30:F37)</f>
        <v/>
      </c>
      <c r="G38" s="28">
        <f>IF(F38&gt;=4.5,"Excellent",IF(F38&gt;=3.5,"Good",IF(F38&gt;=2.5,"Average","Poor")))</f>
        <v/>
      </c>
      <c r="H38" s="24" t="n"/>
    </row>
    <row r="40">
      <c r="A40" s="10" t="n"/>
      <c r="B40" s="11" t="inlineStr">
        <is>
          <t>Vendor: [Select from dropdown]</t>
        </is>
      </c>
      <c r="C40" s="10" t="n"/>
      <c r="D40" s="10" t="n"/>
      <c r="E40" s="10" t="n"/>
      <c r="F40" s="10" t="n"/>
      <c r="G40" s="10" t="n"/>
      <c r="H40" s="10" t="n"/>
    </row>
    <row r="41">
      <c r="A41" s="6" t="inlineStr">
        <is>
          <t>#</t>
        </is>
      </c>
      <c r="B41" s="6" t="inlineStr">
        <is>
          <t>Vendor Name</t>
        </is>
      </c>
      <c r="C41" s="6" t="inlineStr">
        <is>
          <t>Criterion</t>
        </is>
      </c>
      <c r="D41" s="6" t="inlineStr">
        <is>
          <t>Weight</t>
        </is>
      </c>
      <c r="E41" s="6" t="inlineStr">
        <is>
          <t>Score
(1-5)</t>
        </is>
      </c>
      <c r="F41" s="6" t="inlineStr">
        <is>
          <t>Weighted
Score</t>
        </is>
      </c>
      <c r="G41" s="6" t="inlineStr">
        <is>
          <t>Rating</t>
        </is>
      </c>
      <c r="H41" s="6" t="inlineStr">
        <is>
          <t>Comments</t>
        </is>
      </c>
    </row>
    <row r="42">
      <c r="A42" s="12" t="n">
        <v>1</v>
      </c>
      <c r="B42" s="16" t="n"/>
      <c r="C42" s="7" t="inlineStr">
        <is>
          <t>Product/Service Quality</t>
        </is>
      </c>
      <c r="D42" s="13" t="n">
        <v>0.2</v>
      </c>
      <c r="E42" s="29" t="n"/>
      <c r="F42" s="15">
        <f>D42*E42</f>
        <v/>
      </c>
      <c r="G42" s="16" t="n"/>
      <c r="H42" s="16" t="n"/>
    </row>
    <row r="43">
      <c r="A43" s="18" t="n">
        <v>2</v>
      </c>
      <c r="B43" s="22" t="n"/>
      <c r="C43" s="8" t="inlineStr">
        <is>
          <t>Pricing Competitiveness</t>
        </is>
      </c>
      <c r="D43" s="19" t="n">
        <v>0.15</v>
      </c>
      <c r="E43" s="30" t="n"/>
      <c r="F43" s="21">
        <f>D43*E43</f>
        <v/>
      </c>
      <c r="G43" s="22" t="n"/>
      <c r="H43" s="22" t="n"/>
    </row>
    <row r="44">
      <c r="A44" s="12" t="n">
        <v>3</v>
      </c>
      <c r="B44" s="16" t="n"/>
      <c r="C44" s="7" t="inlineStr">
        <is>
          <t>Delivery Reliability (on-time %)</t>
        </is>
      </c>
      <c r="D44" s="13" t="n">
        <v>0.2</v>
      </c>
      <c r="E44" s="29" t="n"/>
      <c r="F44" s="15">
        <f>D44*E44</f>
        <v/>
      </c>
      <c r="G44" s="16" t="n"/>
      <c r="H44" s="16" t="n"/>
    </row>
    <row r="45">
      <c r="A45" s="18" t="n">
        <v>4</v>
      </c>
      <c r="B45" s="22" t="n"/>
      <c r="C45" s="8" t="inlineStr">
        <is>
          <t>Payment Flexibility</t>
        </is>
      </c>
      <c r="D45" s="19" t="n">
        <v>0.1</v>
      </c>
      <c r="E45" s="30" t="n"/>
      <c r="F45" s="21">
        <f>D45*E45</f>
        <v/>
      </c>
      <c r="G45" s="22" t="n"/>
      <c r="H45" s="22" t="n"/>
    </row>
    <row r="46">
      <c r="A46" s="12" t="n">
        <v>5</v>
      </c>
      <c r="B46" s="16" t="n"/>
      <c r="C46" s="7" t="inlineStr">
        <is>
          <t>Communication &amp; Responsiveness</t>
        </is>
      </c>
      <c r="D46" s="13" t="n">
        <v>0.1</v>
      </c>
      <c r="E46" s="29" t="n"/>
      <c r="F46" s="15">
        <f>D46*E46</f>
        <v/>
      </c>
      <c r="G46" s="16" t="n"/>
      <c r="H46" s="16" t="n"/>
    </row>
    <row r="47">
      <c r="A47" s="18" t="n">
        <v>6</v>
      </c>
      <c r="B47" s="22" t="n"/>
      <c r="C47" s="8" t="inlineStr">
        <is>
          <t>GST &amp; Documentation Compliance</t>
        </is>
      </c>
      <c r="D47" s="19" t="n">
        <v>0.1</v>
      </c>
      <c r="E47" s="30" t="n"/>
      <c r="F47" s="21">
        <f>D47*E47</f>
        <v/>
      </c>
      <c r="G47" s="22" t="n"/>
      <c r="H47" s="22" t="n"/>
    </row>
    <row r="48">
      <c r="A48" s="12" t="n">
        <v>7</v>
      </c>
      <c r="B48" s="16" t="n"/>
      <c r="C48" s="7" t="inlineStr">
        <is>
          <t>Return/Replacement Policy</t>
        </is>
      </c>
      <c r="D48" s="13" t="n">
        <v>0.05</v>
      </c>
      <c r="E48" s="29" t="n"/>
      <c r="F48" s="15">
        <f>D48*E48</f>
        <v/>
      </c>
      <c r="G48" s="16" t="n"/>
      <c r="H48" s="16" t="n"/>
    </row>
    <row r="49">
      <c r="A49" s="18" t="n">
        <v>8</v>
      </c>
      <c r="B49" s="22" t="n"/>
      <c r="C49" s="8" t="inlineStr">
        <is>
          <t>Credit Terms Offered</t>
        </is>
      </c>
      <c r="D49" s="19" t="n">
        <v>0.1</v>
      </c>
      <c r="E49" s="30" t="n"/>
      <c r="F49" s="21">
        <f>D49*E49</f>
        <v/>
      </c>
      <c r="G49" s="22" t="n"/>
      <c r="H49" s="22" t="n"/>
    </row>
    <row r="50">
      <c r="A50" s="24" t="n"/>
      <c r="B50" s="24" t="n"/>
      <c r="C50" s="25" t="inlineStr">
        <is>
          <t>OVERALL WEIGHTED SCORE</t>
        </is>
      </c>
      <c r="D50" s="26">
        <f>SUM(D42:D49)</f>
        <v/>
      </c>
      <c r="E50" s="24" t="n"/>
      <c r="F50" s="27">
        <f>SUM(F42:F49)</f>
        <v/>
      </c>
      <c r="G50" s="28">
        <f>IF(F50&gt;=4.5,"Excellent",IF(F50&gt;=3.5,"Good",IF(F50&gt;=2.5,"Average","Poor")))</f>
        <v/>
      </c>
      <c r="H50" s="24" t="n"/>
    </row>
    <row r="52">
      <c r="A52" s="10" t="n"/>
      <c r="B52" s="11" t="inlineStr">
        <is>
          <t>Vendor: [Select from dropdown]</t>
        </is>
      </c>
      <c r="C52" s="10" t="n"/>
      <c r="D52" s="10" t="n"/>
      <c r="E52" s="10" t="n"/>
      <c r="F52" s="10" t="n"/>
      <c r="G52" s="10" t="n"/>
      <c r="H52" s="10" t="n"/>
    </row>
    <row r="53">
      <c r="A53" s="6" t="inlineStr">
        <is>
          <t>#</t>
        </is>
      </c>
      <c r="B53" s="6" t="inlineStr">
        <is>
          <t>Vendor Name</t>
        </is>
      </c>
      <c r="C53" s="6" t="inlineStr">
        <is>
          <t>Criterion</t>
        </is>
      </c>
      <c r="D53" s="6" t="inlineStr">
        <is>
          <t>Weight</t>
        </is>
      </c>
      <c r="E53" s="6" t="inlineStr">
        <is>
          <t>Score
(1-5)</t>
        </is>
      </c>
      <c r="F53" s="6" t="inlineStr">
        <is>
          <t>Weighted
Score</t>
        </is>
      </c>
      <c r="G53" s="6" t="inlineStr">
        <is>
          <t>Rating</t>
        </is>
      </c>
      <c r="H53" s="6" t="inlineStr">
        <is>
          <t>Comments</t>
        </is>
      </c>
    </row>
    <row r="54">
      <c r="A54" s="12" t="n">
        <v>1</v>
      </c>
      <c r="B54" s="16" t="n"/>
      <c r="C54" s="7" t="inlineStr">
        <is>
          <t>Product/Service Quality</t>
        </is>
      </c>
      <c r="D54" s="13" t="n">
        <v>0.2</v>
      </c>
      <c r="E54" s="29" t="n"/>
      <c r="F54" s="15">
        <f>D54*E54</f>
        <v/>
      </c>
      <c r="G54" s="16" t="n"/>
      <c r="H54" s="16" t="n"/>
    </row>
    <row r="55">
      <c r="A55" s="18" t="n">
        <v>2</v>
      </c>
      <c r="B55" s="22" t="n"/>
      <c r="C55" s="8" t="inlineStr">
        <is>
          <t>Pricing Competitiveness</t>
        </is>
      </c>
      <c r="D55" s="19" t="n">
        <v>0.15</v>
      </c>
      <c r="E55" s="30" t="n"/>
      <c r="F55" s="21">
        <f>D55*E55</f>
        <v/>
      </c>
      <c r="G55" s="22" t="n"/>
      <c r="H55" s="22" t="n"/>
    </row>
    <row r="56">
      <c r="A56" s="12" t="n">
        <v>3</v>
      </c>
      <c r="B56" s="16" t="n"/>
      <c r="C56" s="7" t="inlineStr">
        <is>
          <t>Delivery Reliability (on-time %)</t>
        </is>
      </c>
      <c r="D56" s="13" t="n">
        <v>0.2</v>
      </c>
      <c r="E56" s="29" t="n"/>
      <c r="F56" s="15">
        <f>D56*E56</f>
        <v/>
      </c>
      <c r="G56" s="16" t="n"/>
      <c r="H56" s="16" t="n"/>
    </row>
    <row r="57">
      <c r="A57" s="18" t="n">
        <v>4</v>
      </c>
      <c r="B57" s="22" t="n"/>
      <c r="C57" s="8" t="inlineStr">
        <is>
          <t>Payment Flexibility</t>
        </is>
      </c>
      <c r="D57" s="19" t="n">
        <v>0.1</v>
      </c>
      <c r="E57" s="30" t="n"/>
      <c r="F57" s="21">
        <f>D57*E57</f>
        <v/>
      </c>
      <c r="G57" s="22" t="n"/>
      <c r="H57" s="22" t="n"/>
    </row>
    <row r="58">
      <c r="A58" s="12" t="n">
        <v>5</v>
      </c>
      <c r="B58" s="16" t="n"/>
      <c r="C58" s="7" t="inlineStr">
        <is>
          <t>Communication &amp; Responsiveness</t>
        </is>
      </c>
      <c r="D58" s="13" t="n">
        <v>0.1</v>
      </c>
      <c r="E58" s="29" t="n"/>
      <c r="F58" s="15">
        <f>D58*E58</f>
        <v/>
      </c>
      <c r="G58" s="16" t="n"/>
      <c r="H58" s="16" t="n"/>
    </row>
    <row r="59">
      <c r="A59" s="18" t="n">
        <v>6</v>
      </c>
      <c r="B59" s="22" t="n"/>
      <c r="C59" s="8" t="inlineStr">
        <is>
          <t>GST &amp; Documentation Compliance</t>
        </is>
      </c>
      <c r="D59" s="19" t="n">
        <v>0.1</v>
      </c>
      <c r="E59" s="30" t="n"/>
      <c r="F59" s="21">
        <f>D59*E59</f>
        <v/>
      </c>
      <c r="G59" s="22" t="n"/>
      <c r="H59" s="22" t="n"/>
    </row>
    <row r="60">
      <c r="A60" s="12" t="n">
        <v>7</v>
      </c>
      <c r="B60" s="16" t="n"/>
      <c r="C60" s="7" t="inlineStr">
        <is>
          <t>Return/Replacement Policy</t>
        </is>
      </c>
      <c r="D60" s="13" t="n">
        <v>0.05</v>
      </c>
      <c r="E60" s="29" t="n"/>
      <c r="F60" s="15">
        <f>D60*E60</f>
        <v/>
      </c>
      <c r="G60" s="16" t="n"/>
      <c r="H60" s="16" t="n"/>
    </row>
    <row r="61">
      <c r="A61" s="18" t="n">
        <v>8</v>
      </c>
      <c r="B61" s="22" t="n"/>
      <c r="C61" s="8" t="inlineStr">
        <is>
          <t>Credit Terms Offered</t>
        </is>
      </c>
      <c r="D61" s="19" t="n">
        <v>0.1</v>
      </c>
      <c r="E61" s="30" t="n"/>
      <c r="F61" s="21">
        <f>D61*E61</f>
        <v/>
      </c>
      <c r="G61" s="22" t="n"/>
      <c r="H61" s="22" t="n"/>
    </row>
    <row r="62">
      <c r="A62" s="24" t="n"/>
      <c r="B62" s="24" t="n"/>
      <c r="C62" s="25" t="inlineStr">
        <is>
          <t>OVERALL WEIGHTED SCORE</t>
        </is>
      </c>
      <c r="D62" s="26">
        <f>SUM(D54:D61)</f>
        <v/>
      </c>
      <c r="E62" s="24" t="n"/>
      <c r="F62" s="27">
        <f>SUM(F54:F61)</f>
        <v/>
      </c>
      <c r="G62" s="28">
        <f>IF(F62&gt;=4.5,"Excellent",IF(F62&gt;=3.5,"Good",IF(F62&gt;=2.5,"Average","Poor")))</f>
        <v/>
      </c>
      <c r="H62" s="24" t="n"/>
    </row>
    <row r="65">
      <c r="A65" s="9" t="inlineStr">
        <is>
          <t>Powered by Petpooja Purchase | getpurchase@petpooja.com | +91-6358871186</t>
        </is>
      </c>
    </row>
  </sheetData>
  <mergeCells count="8">
    <mergeCell ref="B40:H40"/>
    <mergeCell ref="B1:H1"/>
    <mergeCell ref="A65:H65"/>
    <mergeCell ref="B52:H52"/>
    <mergeCell ref="B4:H4"/>
    <mergeCell ref="B16:H16"/>
    <mergeCell ref="B2:H2"/>
    <mergeCell ref="B28:H28"/>
  </mergeCells>
  <conditionalFormatting sqref="G4:G64">
    <cfRule type="cellIs" priority="1" operator="equal" dxfId="2">
      <formula>"Excellent"</formula>
    </cfRule>
    <cfRule type="cellIs" priority="2" operator="equal" dxfId="3">
      <formula>"Good"</formula>
    </cfRule>
    <cfRule type="cellIs" priority="3" operator="equal" dxfId="1">
      <formula>"Average"</formula>
    </cfRule>
    <cfRule type="cellIs" priority="4" operator="equal" dxfId="0">
      <formula>"Poor"</formula>
    </cfRule>
  </conditionalFormatting>
  <dataValidations count="2">
    <dataValidation sqref="C7 C8 C9 C10 C11 C12 C13 C14 D7 D8 D9 D10 D11 D12 D13 D14 E6 E7 E8 E9 E10 E11 E12 E13 E14 E18 E19 E20 E21 E22 E23 E24 E25 E30 E31 E32 E33 E34 E35 E36 E37 E42 E43 E44 E45 E46 E47 E48 E49 E54 E55 E56 E57 E58 E59 E60 E61 F7 F8 F9 F10 F11 F12 F13 F14 G7 G8 G9 G10 G11 G12 G13 G14" showDropDown="0" showInputMessage="0" showErrorMessage="0" allowBlank="1" errorTitle="Invalid Score" error="Score must be between 1 and 5" prompt="Enter score: 1 (Very Poor) to 5 (Excellent)" type="whole" operator="between">
      <formula1>1</formula1>
      <formula2>5</formula2>
    </dataValidation>
    <dataValidation sqref="B4 B16 B28 B40 B52 C6 D6 E6 F6 G6" showDropDown="0" showInputMessage="0" showErrorMessage="0" allowBlank="1" prompt="Select vendor from Vendor Master" type="list">
      <formula1>'Vendor Master'!$B$5:$B$104</formula1>
    </dataValidation>
  </dataValidation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A1:H1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36" customWidth="1" min="2" max="2"/>
    <col width="16" customWidth="1" min="3" max="3"/>
    <col width="16" customWidth="1" min="4" max="4"/>
    <col width="16" customWidth="1" min="5" max="5"/>
    <col width="16" customWidth="1" min="6" max="6"/>
    <col width="16" customWidth="1" min="7" max="7"/>
    <col width="16" customWidth="1" min="8" max="8"/>
  </cols>
  <sheetData>
    <row r="1">
      <c r="B1" s="4" t="inlineStr">
        <is>
          <t>Vendor Comparison Matrix</t>
        </is>
      </c>
    </row>
    <row r="2">
      <c r="B2" s="5" t="inlineStr">
        <is>
          <t>Compare up to 5 vendors side by side. Green = best score per row, Red = lowest.</t>
        </is>
      </c>
    </row>
    <row r="3">
      <c r="B3" s="31" t="inlineStr">
        <is>
          <t>Category:</t>
        </is>
      </c>
      <c r="C3" s="32" t="inlineStr">
        <is>
          <t>Raw Materials</t>
        </is>
      </c>
      <c r="D3" s="5" t="inlineStr">
        <is>
          <t>(Change this to your comparison category)</t>
        </is>
      </c>
    </row>
    <row r="5">
      <c r="A5" s="6" t="inlineStr">
        <is>
          <t>#</t>
        </is>
      </c>
      <c r="B5" s="6" t="inlineStr">
        <is>
          <t>Criterion</t>
        </is>
      </c>
      <c r="C5" s="6" t="inlineStr">
        <is>
          <t>Vendor 1</t>
        </is>
      </c>
      <c r="D5" s="6" t="inlineStr">
        <is>
          <t>Vendor 2</t>
        </is>
      </c>
      <c r="E5" s="6" t="inlineStr">
        <is>
          <t>Vendor 3</t>
        </is>
      </c>
      <c r="F5" s="6" t="inlineStr">
        <is>
          <t>Vendor 4</t>
        </is>
      </c>
      <c r="G5" s="6" t="inlineStr">
        <is>
          <t>Vendor 5</t>
        </is>
      </c>
      <c r="H5" s="6" t="inlineStr">
        <is>
          <t>Max Possible</t>
        </is>
      </c>
    </row>
    <row r="6">
      <c r="A6" s="24" t="n"/>
      <c r="B6" s="25" t="inlineStr">
        <is>
          <t>Vendor Name:</t>
        </is>
      </c>
      <c r="C6" s="33" t="inlineStr">
        <is>
          <t>Reliance Fresh Direct</t>
        </is>
      </c>
      <c r="D6" s="33" t="inlineStr">
        <is>
          <t>Metro Cash &amp; Carry</t>
        </is>
      </c>
      <c r="E6" s="33" t="inlineStr">
        <is>
          <t>Gupta Packaging Solutions</t>
        </is>
      </c>
      <c r="F6" s="33" t="inlineStr"/>
      <c r="G6" s="33" t="inlineStr"/>
      <c r="H6" s="24" t="n"/>
    </row>
    <row r="7">
      <c r="A7" s="12" t="n">
        <v>1</v>
      </c>
      <c r="B7" s="7" t="inlineStr">
        <is>
          <t>Product/Service Quality</t>
        </is>
      </c>
      <c r="C7" s="34" t="n">
        <v>5</v>
      </c>
      <c r="D7" s="34" t="n">
        <v>4</v>
      </c>
      <c r="E7" s="34" t="n">
        <v>3</v>
      </c>
      <c r="F7" s="29" t="n"/>
      <c r="G7" s="29" t="n"/>
      <c r="H7" s="12" t="n">
        <v>5</v>
      </c>
    </row>
    <row r="8">
      <c r="A8" s="18" t="n">
        <v>2</v>
      </c>
      <c r="B8" s="8" t="inlineStr">
        <is>
          <t>Pricing Competitiveness</t>
        </is>
      </c>
      <c r="C8" s="35" t="n">
        <v>4</v>
      </c>
      <c r="D8" s="35" t="n">
        <v>5</v>
      </c>
      <c r="E8" s="35" t="n">
        <v>4</v>
      </c>
      <c r="F8" s="30" t="n"/>
      <c r="G8" s="30" t="n"/>
      <c r="H8" s="18" t="n">
        <v>5</v>
      </c>
    </row>
    <row r="9">
      <c r="A9" s="12" t="n">
        <v>3</v>
      </c>
      <c r="B9" s="7" t="inlineStr">
        <is>
          <t>Delivery Reliability (on-time %)</t>
        </is>
      </c>
      <c r="C9" s="34" t="n">
        <v>5</v>
      </c>
      <c r="D9" s="34" t="n">
        <v>4</v>
      </c>
      <c r="E9" s="34" t="n">
        <v>3</v>
      </c>
      <c r="F9" s="29" t="n"/>
      <c r="G9" s="29" t="n"/>
      <c r="H9" s="12" t="n">
        <v>5</v>
      </c>
    </row>
    <row r="10">
      <c r="A10" s="18" t="n">
        <v>4</v>
      </c>
      <c r="B10" s="8" t="inlineStr">
        <is>
          <t>Payment Flexibility</t>
        </is>
      </c>
      <c r="C10" s="35" t="n">
        <v>3</v>
      </c>
      <c r="D10" s="35" t="n">
        <v>4</v>
      </c>
      <c r="E10" s="35" t="n">
        <v>3</v>
      </c>
      <c r="F10" s="30" t="n"/>
      <c r="G10" s="30" t="n"/>
      <c r="H10" s="18" t="n">
        <v>5</v>
      </c>
    </row>
    <row r="11">
      <c r="A11" s="12" t="n">
        <v>5</v>
      </c>
      <c r="B11" s="7" t="inlineStr">
        <is>
          <t>Communication &amp; Responsiveness</t>
        </is>
      </c>
      <c r="C11" s="34" t="n">
        <v>4</v>
      </c>
      <c r="D11" s="34" t="n">
        <v>3</v>
      </c>
      <c r="E11" s="34" t="n">
        <v>4</v>
      </c>
      <c r="F11" s="29" t="n"/>
      <c r="G11" s="29" t="n"/>
      <c r="H11" s="12" t="n">
        <v>5</v>
      </c>
    </row>
    <row r="12">
      <c r="A12" s="18" t="n">
        <v>6</v>
      </c>
      <c r="B12" s="8" t="inlineStr">
        <is>
          <t>GST &amp; Documentation Compliance</t>
        </is>
      </c>
      <c r="C12" s="35" t="n">
        <v>5</v>
      </c>
      <c r="D12" s="35" t="n">
        <v>5</v>
      </c>
      <c r="E12" s="35" t="n">
        <v>4</v>
      </c>
      <c r="F12" s="30" t="n"/>
      <c r="G12" s="30" t="n"/>
      <c r="H12" s="18" t="n">
        <v>5</v>
      </c>
    </row>
    <row r="13">
      <c r="A13" s="12" t="n">
        <v>7</v>
      </c>
      <c r="B13" s="7" t="inlineStr">
        <is>
          <t>Return/Replacement Policy</t>
        </is>
      </c>
      <c r="C13" s="34" t="n">
        <v>4</v>
      </c>
      <c r="D13" s="34" t="n">
        <v>3</v>
      </c>
      <c r="E13" s="34" t="n">
        <v>2</v>
      </c>
      <c r="F13" s="29" t="n"/>
      <c r="G13" s="29" t="n"/>
      <c r="H13" s="12" t="n">
        <v>5</v>
      </c>
    </row>
    <row r="14">
      <c r="A14" s="18" t="n">
        <v>8</v>
      </c>
      <c r="B14" s="8" t="inlineStr">
        <is>
          <t>Credit Terms Offered</t>
        </is>
      </c>
      <c r="C14" s="35" t="n">
        <v>3</v>
      </c>
      <c r="D14" s="35" t="n">
        <v>4</v>
      </c>
      <c r="E14" s="35" t="n">
        <v>3</v>
      </c>
      <c r="F14" s="30" t="n"/>
      <c r="G14" s="30" t="n"/>
      <c r="H14" s="18" t="n">
        <v>5</v>
      </c>
    </row>
    <row r="15">
      <c r="A15" s="24" t="n"/>
      <c r="B15" s="25" t="inlineStr">
        <is>
          <t>OVERALL SCORE (Average)</t>
        </is>
      </c>
      <c r="C15" s="36">
        <f>IF(COUNTA(C7:C14)&gt;0,AVERAGE(C7:C14),0)</f>
        <v/>
      </c>
      <c r="D15" s="36">
        <f>IF(COUNTA(D7:D14)&gt;0,AVERAGE(D7:D14),0)</f>
        <v/>
      </c>
      <c r="E15" s="36">
        <f>IF(COUNTA(E7:E14)&gt;0,AVERAGE(E7:E14),0)</f>
        <v/>
      </c>
      <c r="F15" s="36">
        <f>IF(COUNTA(F7:F14)&gt;0,AVERAGE(F7:F14),0)</f>
        <v/>
      </c>
      <c r="G15" s="36">
        <f>IF(COUNTA(G7:G14)&gt;0,AVERAGE(G7:G14),0)</f>
        <v/>
      </c>
      <c r="H15" s="37" t="n">
        <v>5</v>
      </c>
    </row>
    <row r="16">
      <c r="A16" s="24" t="n"/>
      <c r="B16" s="25" t="inlineStr">
        <is>
          <t>RECOMMENDATION</t>
        </is>
      </c>
      <c r="C16" s="38">
        <f>IF(C15&gt;=4.5,"Preferred",IF(C15&gt;=3.5,"Approved",IF(C15&gt;=2.5,"Conditional","Not Recommended")))</f>
        <v/>
      </c>
      <c r="D16" s="38">
        <f>IF(D15&gt;=4.5,"Preferred",IF(D15&gt;=3.5,"Approved",IF(D15&gt;=2.5,"Conditional","Not Recommended")))</f>
        <v/>
      </c>
      <c r="E16" s="38">
        <f>IF(E15&gt;=4.5,"Preferred",IF(E15&gt;=3.5,"Approved",IF(E15&gt;=2.5,"Conditional","Not Recommended")))</f>
        <v/>
      </c>
      <c r="F16" s="38">
        <f>IF(F15&gt;=4.5,"Preferred",IF(F15&gt;=3.5,"Approved",IF(F15&gt;=2.5,"Conditional","Not Recommended")))</f>
        <v/>
      </c>
      <c r="G16" s="38">
        <f>IF(G15&gt;=4.5,"Preferred",IF(G15&gt;=3.5,"Approved",IF(G15&gt;=2.5,"Conditional","Not Recommended")))</f>
        <v/>
      </c>
      <c r="H16" s="24" t="n"/>
    </row>
    <row r="19">
      <c r="A19" s="9" t="inlineStr">
        <is>
          <t>Powered by Petpooja Purchase | getpurchase@petpooja.com | +91-6358871186</t>
        </is>
      </c>
    </row>
  </sheetData>
  <mergeCells count="3">
    <mergeCell ref="B2:G2"/>
    <mergeCell ref="A19:H19"/>
    <mergeCell ref="B1:G1"/>
  </mergeCells>
  <conditionalFormatting sqref="C7:G7">
    <cfRule type="cellIs" priority="1" operator="equal" dxfId="2">
      <formula>MAX(C7:G7)</formula>
    </cfRule>
    <cfRule type="cellIs" priority="2" operator="equal" dxfId="0">
      <formula>MIN(IF(C7:G7&gt;0,C7:G7))</formula>
    </cfRule>
  </conditionalFormatting>
  <conditionalFormatting sqref="C8:G8">
    <cfRule type="cellIs" priority="3" operator="equal" dxfId="2">
      <formula>MAX(C8:G8)</formula>
    </cfRule>
    <cfRule type="cellIs" priority="4" operator="equal" dxfId="0">
      <formula>MIN(IF(C8:G8&gt;0,C8:G8))</formula>
    </cfRule>
  </conditionalFormatting>
  <conditionalFormatting sqref="C9:G9">
    <cfRule type="cellIs" priority="5" operator="equal" dxfId="2">
      <formula>MAX(C9:G9)</formula>
    </cfRule>
    <cfRule type="cellIs" priority="6" operator="equal" dxfId="0">
      <formula>MIN(IF(C9:G9&gt;0,C9:G9))</formula>
    </cfRule>
  </conditionalFormatting>
  <conditionalFormatting sqref="C10:G10">
    <cfRule type="cellIs" priority="7" operator="equal" dxfId="2">
      <formula>MAX(C10:G10)</formula>
    </cfRule>
    <cfRule type="cellIs" priority="8" operator="equal" dxfId="0">
      <formula>MIN(IF(C10:G10&gt;0,C10:G10))</formula>
    </cfRule>
  </conditionalFormatting>
  <conditionalFormatting sqref="C11:G11">
    <cfRule type="cellIs" priority="9" operator="equal" dxfId="2">
      <formula>MAX(C11:G11)</formula>
    </cfRule>
    <cfRule type="cellIs" priority="10" operator="equal" dxfId="0">
      <formula>MIN(IF(C11:G11&gt;0,C11:G11))</formula>
    </cfRule>
  </conditionalFormatting>
  <conditionalFormatting sqref="C12:G12">
    <cfRule type="cellIs" priority="11" operator="equal" dxfId="2">
      <formula>MAX(C12:G12)</formula>
    </cfRule>
    <cfRule type="cellIs" priority="12" operator="equal" dxfId="0">
      <formula>MIN(IF(C12:G12&gt;0,C12:G12))</formula>
    </cfRule>
  </conditionalFormatting>
  <conditionalFormatting sqref="C13:G13">
    <cfRule type="cellIs" priority="13" operator="equal" dxfId="2">
      <formula>MAX(C13:G13)</formula>
    </cfRule>
    <cfRule type="cellIs" priority="14" operator="equal" dxfId="0">
      <formula>MIN(IF(C13:G13&gt;0,C13:G13))</formula>
    </cfRule>
  </conditionalFormatting>
  <conditionalFormatting sqref="C14:G14">
    <cfRule type="cellIs" priority="15" operator="equal" dxfId="2">
      <formula>MAX(C14:G14)</formula>
    </cfRule>
    <cfRule type="cellIs" priority="16" operator="equal" dxfId="0">
      <formula>MIN(IF(C14:G14&gt;0,C14:G14))</formula>
    </cfRule>
  </conditionalFormatting>
  <conditionalFormatting sqref="C16:G16">
    <cfRule type="cellIs" priority="17" operator="equal" dxfId="2">
      <formula>"Preferred"</formula>
    </cfRule>
    <cfRule type="cellIs" priority="18" operator="equal" dxfId="0">
      <formula>"Not Recommended"</formula>
    </cfRule>
    <cfRule type="cellIs" priority="19" operator="equal" dxfId="1">
      <formula>"Conditional"</formula>
    </cfRule>
  </conditionalFormatting>
  <pageMargins left="0.75" right="0.75" top="1" bottom="1" header="0.5" footer="0.5"/>
</worksheet>
</file>

<file path=xl/worksheets/sheet5.xml><?xml version="1.0" encoding="utf-8"?>
<worksheet xmlns="http://schemas.openxmlformats.org/spreadsheetml/2006/main">
  <sheetPr>
    <tabColor rgb="00C52031"/>
    <outlinePr summaryBelow="1" summaryRight="1"/>
    <pageSetUpPr/>
  </sheetPr>
  <dimension ref="A1:K67"/>
  <sheetViews>
    <sheetView workbookViewId="0">
      <pane ySplit="5" topLeftCell="A6" activePane="bottomLeft" state="frozen"/>
      <selection pane="bottomLeft" activeCell="A1" sqref="A1"/>
    </sheetView>
  </sheetViews>
  <sheetFormatPr baseColWidth="8" defaultRowHeight="15"/>
  <cols>
    <col width="6" customWidth="1" min="1" max="1"/>
    <col width="16" customWidth="1" min="2" max="2"/>
    <col width="28" customWidth="1" min="3" max="3"/>
    <col width="14" customWidth="1" min="4" max="4"/>
    <col width="18" customWidth="1" min="5" max="5"/>
    <col width="12" customWidth="1" min="6" max="6"/>
    <col width="14" customWidth="1" min="7" max="7"/>
    <col width="12" customWidth="1" min="8" max="8"/>
    <col width="18" customWidth="1" min="9" max="9"/>
    <col width="18" customWidth="1" min="10" max="10"/>
    <col width="30" customWidth="1" min="11" max="11"/>
  </cols>
  <sheetData>
    <row r="1">
      <c r="B1" s="4" t="inlineStr">
        <is>
          <t>Vendor Performance Tracker (Monthly)</t>
        </is>
      </c>
    </row>
    <row r="2">
      <c r="B2" s="5" t="inlineStr">
        <is>
          <t>Track delivery reliability, quality, and invoice accuracy month by month. Red = below benchmark.</t>
        </is>
      </c>
    </row>
    <row r="3">
      <c r="B3" s="31" t="inlineStr">
        <is>
          <t>Benchmarks:</t>
        </is>
      </c>
      <c r="C3" s="5" t="inlineStr">
        <is>
          <t>On-Time Delivery: &gt;95% (Green) / 90-95% (Amber) / &lt;90% (Red)  |  Defect Rate: &lt;2% (Green) / 2-5% (Amber) / &gt;5% (Red)  |  Invoice Accuracy: &gt;98% (Green)</t>
        </is>
      </c>
    </row>
    <row r="5">
      <c r="A5" s="6" t="inlineStr">
        <is>
          <t>#</t>
        </is>
      </c>
      <c r="B5" s="6" t="inlineStr">
        <is>
          <t>Month</t>
        </is>
      </c>
      <c r="C5" s="6" t="inlineStr">
        <is>
          <t>Vendor Name</t>
        </is>
      </c>
      <c r="D5" s="6" t="inlineStr">
        <is>
          <t>Orders
Placed</t>
        </is>
      </c>
      <c r="E5" s="6" t="inlineStr">
        <is>
          <t>Orders Received
On Time</t>
        </is>
      </c>
      <c r="F5" s="6" t="inlineStr">
        <is>
          <t>On-Time %</t>
        </is>
      </c>
      <c r="G5" s="6" t="inlineStr">
        <is>
          <t>Defect/Return
Count</t>
        </is>
      </c>
      <c r="H5" s="6" t="inlineStr">
        <is>
          <t>Defect %</t>
        </is>
      </c>
      <c r="I5" s="6" t="inlineStr">
        <is>
          <t>Invoice Accuracy
(Correct/Total)</t>
        </is>
      </c>
      <c r="J5" s="6" t="inlineStr">
        <is>
          <t>Avg Payment
Days</t>
        </is>
      </c>
      <c r="K5" s="6" t="inlineStr">
        <is>
          <t>Notes</t>
        </is>
      </c>
    </row>
    <row r="6">
      <c r="A6" s="12" t="n">
        <v>1</v>
      </c>
      <c r="B6" s="7" t="inlineStr">
        <is>
          <t>Jan-2026</t>
        </is>
      </c>
      <c r="C6" s="7" t="inlineStr">
        <is>
          <t>Reliance Fresh Direct</t>
        </is>
      </c>
      <c r="D6" s="39" t="n">
        <v>25</v>
      </c>
      <c r="E6" s="39" t="n">
        <v>24</v>
      </c>
      <c r="F6" s="40">
        <f>IF(D6&gt;0,E6/D6,0)</f>
        <v/>
      </c>
      <c r="G6" s="39" t="n">
        <v>1</v>
      </c>
      <c r="H6" s="40">
        <f>IF(D6&gt;0,G6/D6,0)</f>
        <v/>
      </c>
      <c r="I6" s="7" t="inlineStr">
        <is>
          <t>24/25</t>
        </is>
      </c>
      <c r="J6" s="39" t="n">
        <v>14</v>
      </c>
      <c r="K6" s="17" t="inlineStr">
        <is>
          <t>One late delivery due to rain</t>
        </is>
      </c>
    </row>
    <row r="7">
      <c r="A7" s="18" t="n">
        <v>2</v>
      </c>
      <c r="B7" s="8" t="inlineStr">
        <is>
          <t>Jan-2026</t>
        </is>
      </c>
      <c r="C7" s="8" t="inlineStr">
        <is>
          <t>Metro Cash &amp; Carry</t>
        </is>
      </c>
      <c r="D7" s="41" t="n">
        <v>12</v>
      </c>
      <c r="E7" s="41" t="n">
        <v>11</v>
      </c>
      <c r="F7" s="42">
        <f>IF(D7&gt;0,E7/D7,0)</f>
        <v/>
      </c>
      <c r="G7" s="41" t="n">
        <v>0</v>
      </c>
      <c r="H7" s="42">
        <f>IF(D7&gt;0,G7/D7,0)</f>
        <v/>
      </c>
      <c r="I7" s="8" t="inlineStr">
        <is>
          <t>12/12</t>
        </is>
      </c>
      <c r="J7" s="41" t="n">
        <v>28</v>
      </c>
      <c r="K7" s="23" t="inlineStr">
        <is>
          <t>All good</t>
        </is>
      </c>
    </row>
    <row r="8">
      <c r="A8" s="12" t="n">
        <v>3</v>
      </c>
      <c r="B8" s="7" t="inlineStr">
        <is>
          <t>Jan-2026</t>
        </is>
      </c>
      <c r="C8" s="7" t="inlineStr">
        <is>
          <t>Gupta Packaging Solutions</t>
        </is>
      </c>
      <c r="D8" s="39" t="n">
        <v>8</v>
      </c>
      <c r="E8" s="39" t="n">
        <v>6</v>
      </c>
      <c r="F8" s="40">
        <f>IF(D8&gt;0,E8/D8,0)</f>
        <v/>
      </c>
      <c r="G8" s="39" t="n">
        <v>2</v>
      </c>
      <c r="H8" s="40">
        <f>IF(D8&gt;0,G8/D8,0)</f>
        <v/>
      </c>
      <c r="I8" s="7" t="inlineStr">
        <is>
          <t>7/8</t>
        </is>
      </c>
      <c r="J8" s="39" t="n">
        <v>32</v>
      </c>
      <c r="K8" s="17" t="inlineStr">
        <is>
          <t>2 orders delayed, 1 wrong invoice</t>
        </is>
      </c>
    </row>
    <row r="9">
      <c r="A9" s="18" t="n">
        <v>4</v>
      </c>
      <c r="B9" s="8" t="inlineStr">
        <is>
          <t>Feb-2026</t>
        </is>
      </c>
      <c r="C9" s="8" t="inlineStr">
        <is>
          <t>Reliance Fresh Direct</t>
        </is>
      </c>
      <c r="D9" s="41" t="n">
        <v>28</v>
      </c>
      <c r="E9" s="41" t="n">
        <v>27</v>
      </c>
      <c r="F9" s="42">
        <f>IF(D9&gt;0,E9/D9,0)</f>
        <v/>
      </c>
      <c r="G9" s="41" t="n">
        <v>0</v>
      </c>
      <c r="H9" s="42">
        <f>IF(D9&gt;0,G9/D9,0)</f>
        <v/>
      </c>
      <c r="I9" s="8" t="inlineStr">
        <is>
          <t>28/28</t>
        </is>
      </c>
      <c r="J9" s="41" t="n">
        <v>12</v>
      </c>
      <c r="K9" s="23" t="inlineStr">
        <is>
          <t>Excellent month</t>
        </is>
      </c>
    </row>
    <row r="10">
      <c r="A10" s="12" t="n">
        <v>5</v>
      </c>
      <c r="B10" s="7" t="inlineStr">
        <is>
          <t>Feb-2026</t>
        </is>
      </c>
      <c r="C10" s="7" t="inlineStr">
        <is>
          <t>Metro Cash &amp; Carry</t>
        </is>
      </c>
      <c r="D10" s="39" t="n">
        <v>15</v>
      </c>
      <c r="E10" s="39" t="n">
        <v>13</v>
      </c>
      <c r="F10" s="40">
        <f>IF(D10&gt;0,E10/D10,0)</f>
        <v/>
      </c>
      <c r="G10" s="39" t="n">
        <v>1</v>
      </c>
      <c r="H10" s="40">
        <f>IF(D10&gt;0,G10/D10,0)</f>
        <v/>
      </c>
      <c r="I10" s="7" t="inlineStr">
        <is>
          <t>14/15</t>
        </is>
      </c>
      <c r="J10" s="39" t="n">
        <v>30</v>
      </c>
      <c r="K10" s="17" t="inlineStr">
        <is>
          <t>Stock shortage caused 2 delays</t>
        </is>
      </c>
    </row>
    <row r="11">
      <c r="A11" s="18" t="n">
        <v>6</v>
      </c>
      <c r="B11" s="8" t="inlineStr">
        <is>
          <t>Feb-2026</t>
        </is>
      </c>
      <c r="C11" s="8" t="inlineStr">
        <is>
          <t>Gupta Packaging Solutions</t>
        </is>
      </c>
      <c r="D11" s="41" t="n">
        <v>10</v>
      </c>
      <c r="E11" s="41" t="n">
        <v>8</v>
      </c>
      <c r="F11" s="42">
        <f>IF(D11&gt;0,E11/D11,0)</f>
        <v/>
      </c>
      <c r="G11" s="41" t="n">
        <v>1</v>
      </c>
      <c r="H11" s="42">
        <f>IF(D11&gt;0,G11/D11,0)</f>
        <v/>
      </c>
      <c r="I11" s="8" t="inlineStr">
        <is>
          <t>9/10</t>
        </is>
      </c>
      <c r="J11" s="41" t="n">
        <v>35</v>
      </c>
      <c r="K11" s="23" t="inlineStr">
        <is>
          <t>Improvement over Jan</t>
        </is>
      </c>
    </row>
    <row r="12">
      <c r="A12" s="12" t="n">
        <v>7</v>
      </c>
      <c r="B12" s="7" t="inlineStr">
        <is>
          <t>Mar-2026</t>
        </is>
      </c>
      <c r="C12" s="7" t="inlineStr">
        <is>
          <t>Reliance Fresh Direct</t>
        </is>
      </c>
      <c r="D12" s="39" t="n">
        <v>30</v>
      </c>
      <c r="E12" s="39" t="n">
        <v>29</v>
      </c>
      <c r="F12" s="40">
        <f>IF(D12&gt;0,E12/D12,0)</f>
        <v/>
      </c>
      <c r="G12" s="39" t="n">
        <v>1</v>
      </c>
      <c r="H12" s="40">
        <f>IF(D12&gt;0,G12/D12,0)</f>
        <v/>
      </c>
      <c r="I12" s="7" t="inlineStr">
        <is>
          <t>30/30</t>
        </is>
      </c>
      <c r="J12" s="39" t="n">
        <v>13</v>
      </c>
      <c r="K12" s="17" t="inlineStr">
        <is>
          <t>One quality issue with tomatoes</t>
        </is>
      </c>
    </row>
    <row r="13">
      <c r="A13" s="18" t="n">
        <v>8</v>
      </c>
      <c r="B13" s="8" t="inlineStr">
        <is>
          <t>Mar-2026</t>
        </is>
      </c>
      <c r="C13" s="8" t="inlineStr">
        <is>
          <t>Metro Cash &amp; Carry</t>
        </is>
      </c>
      <c r="D13" s="41" t="n">
        <v>14</v>
      </c>
      <c r="E13" s="41" t="n">
        <v>14</v>
      </c>
      <c r="F13" s="42">
        <f>IF(D13&gt;0,E13/D13,0)</f>
        <v/>
      </c>
      <c r="G13" s="41" t="n">
        <v>0</v>
      </c>
      <c r="H13" s="42">
        <f>IF(D13&gt;0,G13/D13,0)</f>
        <v/>
      </c>
      <c r="I13" s="8" t="inlineStr">
        <is>
          <t>14/14</t>
        </is>
      </c>
      <c r="J13" s="41" t="n">
        <v>27</v>
      </c>
      <c r="K13" s="23" t="inlineStr">
        <is>
          <t>Perfect delivery month</t>
        </is>
      </c>
    </row>
    <row r="14">
      <c r="A14" s="12" t="n">
        <v>9</v>
      </c>
      <c r="B14" s="7" t="inlineStr">
        <is>
          <t>Mar-2026</t>
        </is>
      </c>
      <c r="C14" s="7" t="inlineStr">
        <is>
          <t>Gupta Packaging Solutions</t>
        </is>
      </c>
      <c r="D14" s="39" t="n">
        <v>9</v>
      </c>
      <c r="E14" s="39" t="n">
        <v>7</v>
      </c>
      <c r="F14" s="40">
        <f>IF(D14&gt;0,E14/D14,0)</f>
        <v/>
      </c>
      <c r="G14" s="39" t="n">
        <v>3</v>
      </c>
      <c r="H14" s="40">
        <f>IF(D14&gt;0,G14/D14,0)</f>
        <v/>
      </c>
      <c r="I14" s="7" t="inlineStr">
        <is>
          <t>8/9</t>
        </is>
      </c>
      <c r="J14" s="39" t="n">
        <v>38</v>
      </c>
      <c r="K14" s="17" t="inlineStr">
        <is>
          <t>Quality issues with printed labels</t>
        </is>
      </c>
    </row>
    <row r="15">
      <c r="A15" s="24" t="n"/>
      <c r="B15" s="25" t="inlineStr">
        <is>
          <t>SUMMARY</t>
        </is>
      </c>
      <c r="C15" s="24" t="n"/>
      <c r="D15" s="43">
        <f>SUM(D6:D14)</f>
        <v/>
      </c>
      <c r="E15" s="43">
        <f>SUM(E6:E14)</f>
        <v/>
      </c>
      <c r="F15" s="44">
        <f>IF(D15&gt;0,E15/D15,0)</f>
        <v/>
      </c>
      <c r="G15" s="43">
        <f>SUM(G6:G14)</f>
        <v/>
      </c>
      <c r="H15" s="44">
        <f>IF(D15&gt;0,G15/D15,0)</f>
        <v/>
      </c>
      <c r="I15" s="24" t="n"/>
      <c r="J15" s="45">
        <f>AVERAGE(J6:J14)</f>
        <v/>
      </c>
      <c r="K15" s="24" t="n"/>
    </row>
    <row r="16">
      <c r="F16" s="46">
        <f>IF(D16&gt;0,E16/D16,0)</f>
        <v/>
      </c>
      <c r="H16" s="46">
        <f>IF(D16&gt;0,G16/D16,0)</f>
        <v/>
      </c>
    </row>
    <row r="17">
      <c r="F17" s="46">
        <f>IF(D17&gt;0,E17/D17,0)</f>
        <v/>
      </c>
      <c r="H17" s="46">
        <f>IF(D17&gt;0,G17/D17,0)</f>
        <v/>
      </c>
    </row>
    <row r="18">
      <c r="F18" s="46">
        <f>IF(D18&gt;0,E18/D18,0)</f>
        <v/>
      </c>
      <c r="H18" s="46">
        <f>IF(D18&gt;0,G18/D18,0)</f>
        <v/>
      </c>
    </row>
    <row r="19">
      <c r="F19" s="46">
        <f>IF(D19&gt;0,E19/D19,0)</f>
        <v/>
      </c>
      <c r="H19" s="46">
        <f>IF(D19&gt;0,G19/D19,0)</f>
        <v/>
      </c>
    </row>
    <row r="20">
      <c r="F20" s="46">
        <f>IF(D20&gt;0,E20/D20,0)</f>
        <v/>
      </c>
      <c r="H20" s="46">
        <f>IF(D20&gt;0,G20/D20,0)</f>
        <v/>
      </c>
    </row>
    <row r="21">
      <c r="F21" s="46">
        <f>IF(D21&gt;0,E21/D21,0)</f>
        <v/>
      </c>
      <c r="H21" s="46">
        <f>IF(D21&gt;0,G21/D21,0)</f>
        <v/>
      </c>
    </row>
    <row r="22">
      <c r="F22" s="46">
        <f>IF(D22&gt;0,E22/D22,0)</f>
        <v/>
      </c>
      <c r="H22" s="46">
        <f>IF(D22&gt;0,G22/D22,0)</f>
        <v/>
      </c>
    </row>
    <row r="23">
      <c r="F23" s="46">
        <f>IF(D23&gt;0,E23/D23,0)</f>
        <v/>
      </c>
      <c r="H23" s="46">
        <f>IF(D23&gt;0,G23/D23,0)</f>
        <v/>
      </c>
    </row>
    <row r="24">
      <c r="F24" s="46">
        <f>IF(D24&gt;0,E24/D24,0)</f>
        <v/>
      </c>
      <c r="H24" s="46">
        <f>IF(D24&gt;0,G24/D24,0)</f>
        <v/>
      </c>
    </row>
    <row r="25">
      <c r="F25" s="46">
        <f>IF(D25&gt;0,E25/D25,0)</f>
        <v/>
      </c>
      <c r="H25" s="46">
        <f>IF(D25&gt;0,G25/D25,0)</f>
        <v/>
      </c>
    </row>
    <row r="26">
      <c r="F26" s="46">
        <f>IF(D26&gt;0,E26/D26,0)</f>
        <v/>
      </c>
      <c r="H26" s="46">
        <f>IF(D26&gt;0,G26/D26,0)</f>
        <v/>
      </c>
    </row>
    <row r="27">
      <c r="F27" s="46">
        <f>IF(D27&gt;0,E27/D27,0)</f>
        <v/>
      </c>
      <c r="H27" s="46">
        <f>IF(D27&gt;0,G27/D27,0)</f>
        <v/>
      </c>
    </row>
    <row r="28">
      <c r="F28" s="46">
        <f>IF(D28&gt;0,E28/D28,0)</f>
        <v/>
      </c>
      <c r="H28" s="46">
        <f>IF(D28&gt;0,G28/D28,0)</f>
        <v/>
      </c>
    </row>
    <row r="29">
      <c r="F29" s="46">
        <f>IF(D29&gt;0,E29/D29,0)</f>
        <v/>
      </c>
      <c r="H29" s="46">
        <f>IF(D29&gt;0,G29/D29,0)</f>
        <v/>
      </c>
    </row>
    <row r="30">
      <c r="F30" s="46">
        <f>IF(D30&gt;0,E30/D30,0)</f>
        <v/>
      </c>
      <c r="H30" s="46">
        <f>IF(D30&gt;0,G30/D30,0)</f>
        <v/>
      </c>
    </row>
    <row r="31">
      <c r="F31" s="46">
        <f>IF(D31&gt;0,E31/D31,0)</f>
        <v/>
      </c>
      <c r="H31" s="46">
        <f>IF(D31&gt;0,G31/D31,0)</f>
        <v/>
      </c>
    </row>
    <row r="32">
      <c r="F32" s="46">
        <f>IF(D32&gt;0,E32/D32,0)</f>
        <v/>
      </c>
      <c r="H32" s="46">
        <f>IF(D32&gt;0,G32/D32,0)</f>
        <v/>
      </c>
    </row>
    <row r="33">
      <c r="F33" s="46">
        <f>IF(D33&gt;0,E33/D33,0)</f>
        <v/>
      </c>
      <c r="H33" s="46">
        <f>IF(D33&gt;0,G33/D33,0)</f>
        <v/>
      </c>
    </row>
    <row r="34">
      <c r="F34" s="46">
        <f>IF(D34&gt;0,E34/D34,0)</f>
        <v/>
      </c>
      <c r="H34" s="46">
        <f>IF(D34&gt;0,G34/D34,0)</f>
        <v/>
      </c>
    </row>
    <row r="35">
      <c r="F35" s="46">
        <f>IF(D35&gt;0,E35/D35,0)</f>
        <v/>
      </c>
      <c r="H35" s="46">
        <f>IF(D35&gt;0,G35/D35,0)</f>
        <v/>
      </c>
    </row>
    <row r="36">
      <c r="F36" s="46">
        <f>IF(D36&gt;0,E36/D36,0)</f>
        <v/>
      </c>
      <c r="H36" s="46">
        <f>IF(D36&gt;0,G36/D36,0)</f>
        <v/>
      </c>
    </row>
    <row r="37">
      <c r="F37" s="46">
        <f>IF(D37&gt;0,E37/D37,0)</f>
        <v/>
      </c>
      <c r="H37" s="46">
        <f>IF(D37&gt;0,G37/D37,0)</f>
        <v/>
      </c>
    </row>
    <row r="38">
      <c r="F38" s="46">
        <f>IF(D38&gt;0,E38/D38,0)</f>
        <v/>
      </c>
      <c r="H38" s="46">
        <f>IF(D38&gt;0,G38/D38,0)</f>
        <v/>
      </c>
    </row>
    <row r="39">
      <c r="F39" s="46">
        <f>IF(D39&gt;0,E39/D39,0)</f>
        <v/>
      </c>
      <c r="H39" s="46">
        <f>IF(D39&gt;0,G39/D39,0)</f>
        <v/>
      </c>
    </row>
    <row r="40">
      <c r="F40" s="46">
        <f>IF(D40&gt;0,E40/D40,0)</f>
        <v/>
      </c>
      <c r="H40" s="46">
        <f>IF(D40&gt;0,G40/D40,0)</f>
        <v/>
      </c>
    </row>
    <row r="41">
      <c r="F41" s="46">
        <f>IF(D41&gt;0,E41/D41,0)</f>
        <v/>
      </c>
      <c r="H41" s="46">
        <f>IF(D41&gt;0,G41/D41,0)</f>
        <v/>
      </c>
    </row>
    <row r="42">
      <c r="F42" s="46">
        <f>IF(D42&gt;0,E42/D42,0)</f>
        <v/>
      </c>
      <c r="H42" s="46">
        <f>IF(D42&gt;0,G42/D42,0)</f>
        <v/>
      </c>
    </row>
    <row r="43">
      <c r="F43" s="46">
        <f>IF(D43&gt;0,E43/D43,0)</f>
        <v/>
      </c>
      <c r="H43" s="46">
        <f>IF(D43&gt;0,G43/D43,0)</f>
        <v/>
      </c>
    </row>
    <row r="44">
      <c r="F44" s="46">
        <f>IF(D44&gt;0,E44/D44,0)</f>
        <v/>
      </c>
      <c r="H44" s="46">
        <f>IF(D44&gt;0,G44/D44,0)</f>
        <v/>
      </c>
    </row>
    <row r="45">
      <c r="F45" s="46">
        <f>IF(D45&gt;0,E45/D45,0)</f>
        <v/>
      </c>
      <c r="H45" s="46">
        <f>IF(D45&gt;0,G45/D45,0)</f>
        <v/>
      </c>
    </row>
    <row r="46">
      <c r="F46" s="46">
        <f>IF(D46&gt;0,E46/D46,0)</f>
        <v/>
      </c>
      <c r="H46" s="46">
        <f>IF(D46&gt;0,G46/D46,0)</f>
        <v/>
      </c>
    </row>
    <row r="47">
      <c r="F47" s="46">
        <f>IF(D47&gt;0,E47/D47,0)</f>
        <v/>
      </c>
      <c r="H47" s="46">
        <f>IF(D47&gt;0,G47/D47,0)</f>
        <v/>
      </c>
    </row>
    <row r="48">
      <c r="F48" s="46">
        <f>IF(D48&gt;0,E48/D48,0)</f>
        <v/>
      </c>
      <c r="H48" s="46">
        <f>IF(D48&gt;0,G48/D48,0)</f>
        <v/>
      </c>
    </row>
    <row r="49">
      <c r="F49" s="46">
        <f>IF(D49&gt;0,E49/D49,0)</f>
        <v/>
      </c>
      <c r="H49" s="46">
        <f>IF(D49&gt;0,G49/D49,0)</f>
        <v/>
      </c>
    </row>
    <row r="50">
      <c r="F50" s="46">
        <f>IF(D50&gt;0,E50/D50,0)</f>
        <v/>
      </c>
      <c r="H50" s="46">
        <f>IF(D50&gt;0,G50/D50,0)</f>
        <v/>
      </c>
    </row>
    <row r="51">
      <c r="F51" s="46">
        <f>IF(D51&gt;0,E51/D51,0)</f>
        <v/>
      </c>
      <c r="H51" s="46">
        <f>IF(D51&gt;0,G51/D51,0)</f>
        <v/>
      </c>
    </row>
    <row r="52">
      <c r="F52" s="46">
        <f>IF(D52&gt;0,E52/D52,0)</f>
        <v/>
      </c>
      <c r="H52" s="46">
        <f>IF(D52&gt;0,G52/D52,0)</f>
        <v/>
      </c>
    </row>
    <row r="53">
      <c r="F53" s="46">
        <f>IF(D53&gt;0,E53/D53,0)</f>
        <v/>
      </c>
      <c r="H53" s="46">
        <f>IF(D53&gt;0,G53/D53,0)</f>
        <v/>
      </c>
    </row>
    <row r="54">
      <c r="F54" s="46">
        <f>IF(D54&gt;0,E54/D54,0)</f>
        <v/>
      </c>
      <c r="H54" s="46">
        <f>IF(D54&gt;0,G54/D54,0)</f>
        <v/>
      </c>
    </row>
    <row r="55">
      <c r="F55" s="46">
        <f>IF(D55&gt;0,E55/D55,0)</f>
        <v/>
      </c>
      <c r="H55" s="46">
        <f>IF(D55&gt;0,G55/D55,0)</f>
        <v/>
      </c>
    </row>
    <row r="56">
      <c r="F56" s="46">
        <f>IF(D56&gt;0,E56/D56,0)</f>
        <v/>
      </c>
      <c r="H56" s="46">
        <f>IF(D56&gt;0,G56/D56,0)</f>
        <v/>
      </c>
    </row>
    <row r="57">
      <c r="F57" s="46">
        <f>IF(D57&gt;0,E57/D57,0)</f>
        <v/>
      </c>
      <c r="H57" s="46">
        <f>IF(D57&gt;0,G57/D57,0)</f>
        <v/>
      </c>
    </row>
    <row r="58">
      <c r="F58" s="46">
        <f>IF(D58&gt;0,E58/D58,0)</f>
        <v/>
      </c>
      <c r="H58" s="46">
        <f>IF(D58&gt;0,G58/D58,0)</f>
        <v/>
      </c>
    </row>
    <row r="59">
      <c r="F59" s="46">
        <f>IF(D59&gt;0,E59/D59,0)</f>
        <v/>
      </c>
      <c r="H59" s="46">
        <f>IF(D59&gt;0,G59/D59,0)</f>
        <v/>
      </c>
    </row>
    <row r="60">
      <c r="F60" s="46">
        <f>IF(D60&gt;0,E60/D60,0)</f>
        <v/>
      </c>
      <c r="H60" s="46">
        <f>IF(D60&gt;0,G60/D60,0)</f>
        <v/>
      </c>
    </row>
    <row r="61">
      <c r="F61" s="46">
        <f>IF(D61&gt;0,E61/D61,0)</f>
        <v/>
      </c>
      <c r="H61" s="46">
        <f>IF(D61&gt;0,G61/D61,0)</f>
        <v/>
      </c>
    </row>
    <row r="62">
      <c r="F62" s="46">
        <f>IF(D62&gt;0,E62/D62,0)</f>
        <v/>
      </c>
      <c r="H62" s="46">
        <f>IF(D62&gt;0,G62/D62,0)</f>
        <v/>
      </c>
    </row>
    <row r="63">
      <c r="F63" s="46">
        <f>IF(D63&gt;0,E63/D63,0)</f>
        <v/>
      </c>
      <c r="H63" s="46">
        <f>IF(D63&gt;0,G63/D63,0)</f>
        <v/>
      </c>
    </row>
    <row r="64">
      <c r="F64" s="46">
        <f>IF(D64&gt;0,E64/D64,0)</f>
        <v/>
      </c>
      <c r="H64" s="46">
        <f>IF(D64&gt;0,G64/D64,0)</f>
        <v/>
      </c>
    </row>
    <row r="65">
      <c r="F65" s="46">
        <f>IF(D65&gt;0,E65/D65,0)</f>
        <v/>
      </c>
      <c r="H65" s="46">
        <f>IF(D65&gt;0,G65/D65,0)</f>
        <v/>
      </c>
    </row>
    <row r="67">
      <c r="A67" s="9" t="inlineStr">
        <is>
          <t>Powered by Petpooja Purchase | getpurchase@petpooja.com | +91-6358871186</t>
        </is>
      </c>
    </row>
  </sheetData>
  <mergeCells count="4">
    <mergeCell ref="C3:K3"/>
    <mergeCell ref="B1:K1"/>
    <mergeCell ref="A67:K67"/>
    <mergeCell ref="B2:K2"/>
  </mergeCells>
  <conditionalFormatting sqref="F6:F65">
    <cfRule type="cellIs" priority="1" operator="greaterThanOrEqual" dxfId="2">
      <formula>0.95</formula>
    </cfRule>
    <cfRule type="cellIs" priority="2" operator="lessThan" dxfId="0">
      <formula>0.90</formula>
    </cfRule>
    <cfRule type="cellIs" priority="3" operator="between" dxfId="1">
      <formula>0.90</formula>
      <formula>0.949</formula>
    </cfRule>
  </conditionalFormatting>
  <conditionalFormatting sqref="H6:H65">
    <cfRule type="cellIs" priority="4" operator="lessThanOrEqual" dxfId="2">
      <formula>0.02</formula>
    </cfRule>
    <cfRule type="cellIs" priority="5" operator="greaterThan" dxfId="0">
      <formula>0.05</formula>
    </cfRule>
    <cfRule type="cellIs" priority="6" operator="between" dxfId="1">
      <formula>0.021</formula>
      <formula>0.05</formula>
    </cfRule>
  </conditionalFormatting>
  <dataValidations count="1">
    <dataValidation sqref="C6 C7 C8 C9 C10 C11 C12 C13 C14 C16 C17 C18 C19 C20 C21 C22 C23 C24 C25 C26 C27 C28 C29 C30 C31 C32 C33 C34 C35 C36 C37 C38 C39 C40 C41 C42 C43 C44 C45 C46 C47 C48 C49 C50 C51 C52 C53 C54 C55 C56 C57 C58 C59 C60 C61 C62 C63 C64 C65" showDropDown="0" showInputMessage="0" showErrorMessage="0" allowBlank="1" prompt="Select vendor" type="list">
      <formula1>'Vendor Master'!$B$5:$B$104</formula1>
    </dataValidation>
  </dataValidations>
  <pageMargins left="0.75" right="0.75" top="1" bottom="1" header="0.5" footer="0.5"/>
</worksheet>
</file>

<file path=xl/worksheets/sheet6.xml><?xml version="1.0" encoding="utf-8"?>
<worksheet xmlns="http://schemas.openxmlformats.org/spreadsheetml/2006/main">
  <sheetPr>
    <tabColor rgb="00C52031"/>
    <outlinePr summaryBelow="1" summaryRight="1"/>
    <pageSetUpPr/>
  </sheetPr>
  <dimension ref="A1:I58"/>
  <sheetViews>
    <sheetView workbookViewId="0">
      <pane ySplit="4" topLeftCell="A5" activePane="bottomLeft" state="frozen"/>
      <selection pane="bottomLeft" activeCell="A1" sqref="A1"/>
    </sheetView>
  </sheetViews>
  <sheetFormatPr baseColWidth="8" defaultRowHeight="15"/>
  <cols>
    <col width="6" customWidth="1" min="1" max="1"/>
    <col width="28" customWidth="1" min="2" max="2"/>
    <col width="16" customWidth="1" min="3" max="3"/>
    <col width="16" customWidth="1" min="4" max="4"/>
    <col width="18" customWidth="1" min="5" max="5"/>
    <col width="16" customWidth="1" min="6" max="6"/>
    <col width="16" customWidth="1" min="7" max="7"/>
    <col width="14" customWidth="1" min="8" max="8"/>
    <col width="30" customWidth="1" min="9" max="9"/>
  </cols>
  <sheetData>
    <row r="1">
      <c r="B1" s="4" t="inlineStr">
        <is>
          <t>Vendor Renewal &amp; Review Calendar</t>
        </is>
      </c>
    </row>
    <row r="2">
      <c r="B2" s="5" t="inlineStr">
        <is>
          <t>Track contract renewals and scheduled reviews. Red = Overdue, Amber = Due within 30 days, Green = OK.</t>
        </is>
      </c>
    </row>
    <row r="4">
      <c r="A4" s="6" t="inlineStr">
        <is>
          <t>#</t>
        </is>
      </c>
      <c r="B4" s="6" t="inlineStr">
        <is>
          <t>Vendor Name</t>
        </is>
      </c>
      <c r="C4" s="6" t="inlineStr">
        <is>
          <t>Contract
Start Date</t>
        </is>
      </c>
      <c r="D4" s="6" t="inlineStr">
        <is>
          <t>Contract
End Date</t>
        </is>
      </c>
      <c r="E4" s="6" t="inlineStr">
        <is>
          <t>Review Frequency</t>
        </is>
      </c>
      <c r="F4" s="6" t="inlineStr">
        <is>
          <t>Next Review
Date</t>
        </is>
      </c>
      <c r="G4" s="6" t="inlineStr">
        <is>
          <t>Days Until
Review</t>
        </is>
      </c>
      <c r="H4" s="6" t="inlineStr">
        <is>
          <t>Status</t>
        </is>
      </c>
      <c r="I4" s="6" t="inlineStr">
        <is>
          <t>Action Items</t>
        </is>
      </c>
    </row>
    <row r="5">
      <c r="A5" s="12" t="n">
        <v>1</v>
      </c>
      <c r="B5" s="7" t="inlineStr">
        <is>
          <t>Reliance Fresh Direct</t>
        </is>
      </c>
      <c r="C5" s="47" t="n">
        <v>45292</v>
      </c>
      <c r="D5" s="47" t="n">
        <v>46387</v>
      </c>
      <c r="E5" s="7" t="inlineStr">
        <is>
          <t>Quarterly</t>
        </is>
      </c>
      <c r="F5" s="47" t="n">
        <v>46204</v>
      </c>
      <c r="G5" s="48">
        <f>IF(F5&lt;&gt;"",F5-TODAY(),"")</f>
        <v/>
      </c>
      <c r="H5" s="7" t="inlineStr">
        <is>
          <t>Pending</t>
        </is>
      </c>
      <c r="I5" s="7" t="inlineStr">
        <is>
          <t>Review pricing for Q3 FY27</t>
        </is>
      </c>
    </row>
    <row r="6">
      <c r="A6" s="18" t="n">
        <v>2</v>
      </c>
      <c r="B6" s="8" t="inlineStr">
        <is>
          <t>Metro Cash &amp; Carry</t>
        </is>
      </c>
      <c r="C6" s="49" t="n">
        <v>45366</v>
      </c>
      <c r="D6" s="49" t="n">
        <v>46279</v>
      </c>
      <c r="E6" s="8" t="inlineStr">
        <is>
          <t>Half-Yearly</t>
        </is>
      </c>
      <c r="F6" s="49" t="n">
        <v>46188</v>
      </c>
      <c r="G6" s="50">
        <f>IF(F6&lt;&gt;"",F6-TODAY(),"")</f>
        <v/>
      </c>
      <c r="H6" s="8" t="inlineStr">
        <is>
          <t>Pending</t>
        </is>
      </c>
      <c r="I6" s="8" t="inlineStr">
        <is>
          <t>Contract renewal discussion, negotiate better terms</t>
        </is>
      </c>
    </row>
    <row r="7">
      <c r="A7" s="12" t="n">
        <v>3</v>
      </c>
      <c r="B7" s="7" t="inlineStr">
        <is>
          <t>Gupta Packaging Solutions</t>
        </is>
      </c>
      <c r="C7" s="47" t="n">
        <v>45453</v>
      </c>
      <c r="D7" s="47" t="n">
        <v>45817</v>
      </c>
      <c r="E7" s="7" t="inlineStr">
        <is>
          <t>Annual</t>
        </is>
      </c>
      <c r="F7" s="47" t="n">
        <v>45817</v>
      </c>
      <c r="G7" s="48">
        <f>IF(F7&lt;&gt;"",F7-TODAY(),"")</f>
        <v/>
      </c>
      <c r="H7" s="7" t="inlineStr">
        <is>
          <t>Overdue</t>
        </is>
      </c>
      <c r="I7" s="7" t="inlineStr">
        <is>
          <t>Contract expired. Renewal pending. Get quotes from alternatives</t>
        </is>
      </c>
    </row>
    <row r="8">
      <c r="A8" s="18" t="n">
        <v>4</v>
      </c>
      <c r="B8" s="8" t="inlineStr">
        <is>
          <t>Sharma Industrial Supplies</t>
        </is>
      </c>
      <c r="C8" s="49" t="n">
        <v>45342</v>
      </c>
      <c r="D8" s="49" t="n">
        <v>46437</v>
      </c>
      <c r="E8" s="8" t="inlineStr">
        <is>
          <t>Half-Yearly</t>
        </is>
      </c>
      <c r="F8" s="49" t="n">
        <v>46254</v>
      </c>
      <c r="G8" s="50">
        <f>IF(F8&lt;&gt;"",F8-TODAY(),"")</f>
        <v/>
      </c>
      <c r="H8" s="8" t="inlineStr">
        <is>
          <t>Pending</t>
        </is>
      </c>
      <c r="I8" s="8" t="inlineStr">
        <is>
          <t>Equipment AMC review</t>
        </is>
      </c>
    </row>
    <row r="9">
      <c r="A9" s="12" t="n">
        <v>5</v>
      </c>
      <c r="B9" s="7" t="inlineStr">
        <is>
          <t>TechServe IT Solutions</t>
        </is>
      </c>
      <c r="C9" s="47" t="n">
        <v>45387</v>
      </c>
      <c r="D9" s="47" t="n">
        <v>46116</v>
      </c>
      <c r="E9" s="7" t="inlineStr">
        <is>
          <t>Annual</t>
        </is>
      </c>
      <c r="F9" s="47" t="n">
        <v>46116</v>
      </c>
      <c r="G9" s="48">
        <f>IF(F9&lt;&gt;"",F9-TODAY(),"")</f>
        <v/>
      </c>
      <c r="H9" s="7" t="inlineStr">
        <is>
          <t>Overdue</t>
        </is>
      </c>
      <c r="I9" s="7" t="inlineStr">
        <is>
          <t>AMC expired. Renew or switch to new vendor</t>
        </is>
      </c>
    </row>
    <row r="10">
      <c r="G10" s="51">
        <f>IF(F10&lt;&gt;"",F10-TODAY(),"")</f>
        <v/>
      </c>
    </row>
    <row r="11">
      <c r="G11" s="51">
        <f>IF(F11&lt;&gt;"",F11-TODAY(),"")</f>
        <v/>
      </c>
    </row>
    <row r="12">
      <c r="G12" s="51">
        <f>IF(F12&lt;&gt;"",F12-TODAY(),"")</f>
        <v/>
      </c>
    </row>
    <row r="13">
      <c r="G13" s="51">
        <f>IF(F13&lt;&gt;"",F13-TODAY(),"")</f>
        <v/>
      </c>
    </row>
    <row r="14">
      <c r="G14" s="51">
        <f>IF(F14&lt;&gt;"",F14-TODAY(),"")</f>
        <v/>
      </c>
    </row>
    <row r="15">
      <c r="G15" s="51">
        <f>IF(F15&lt;&gt;"",F15-TODAY(),"")</f>
        <v/>
      </c>
    </row>
    <row r="16">
      <c r="G16" s="51">
        <f>IF(F16&lt;&gt;"",F16-TODAY(),"")</f>
        <v/>
      </c>
    </row>
    <row r="17">
      <c r="G17" s="51">
        <f>IF(F17&lt;&gt;"",F17-TODAY(),"")</f>
        <v/>
      </c>
    </row>
    <row r="18">
      <c r="G18" s="51">
        <f>IF(F18&lt;&gt;"",F18-TODAY(),"")</f>
        <v/>
      </c>
    </row>
    <row r="19">
      <c r="G19" s="51">
        <f>IF(F19&lt;&gt;"",F19-TODAY(),"")</f>
        <v/>
      </c>
    </row>
    <row r="20">
      <c r="G20" s="51">
        <f>IF(F20&lt;&gt;"",F20-TODAY(),"")</f>
        <v/>
      </c>
    </row>
    <row r="21">
      <c r="G21" s="51">
        <f>IF(F21&lt;&gt;"",F21-TODAY(),"")</f>
        <v/>
      </c>
    </row>
    <row r="22">
      <c r="G22" s="51">
        <f>IF(F22&lt;&gt;"",F22-TODAY(),"")</f>
        <v/>
      </c>
    </row>
    <row r="23">
      <c r="G23" s="51">
        <f>IF(F23&lt;&gt;"",F23-TODAY(),"")</f>
        <v/>
      </c>
    </row>
    <row r="24">
      <c r="G24" s="51">
        <f>IF(F24&lt;&gt;"",F24-TODAY(),"")</f>
        <v/>
      </c>
    </row>
    <row r="25">
      <c r="G25" s="51">
        <f>IF(F25&lt;&gt;"",F25-TODAY(),"")</f>
        <v/>
      </c>
    </row>
    <row r="26">
      <c r="G26" s="51">
        <f>IF(F26&lt;&gt;"",F26-TODAY(),"")</f>
        <v/>
      </c>
    </row>
    <row r="27">
      <c r="G27" s="51">
        <f>IF(F27&lt;&gt;"",F27-TODAY(),"")</f>
        <v/>
      </c>
    </row>
    <row r="28">
      <c r="G28" s="51">
        <f>IF(F28&lt;&gt;"",F28-TODAY(),"")</f>
        <v/>
      </c>
    </row>
    <row r="29">
      <c r="G29" s="51">
        <f>IF(F29&lt;&gt;"",F29-TODAY(),"")</f>
        <v/>
      </c>
    </row>
    <row r="30">
      <c r="G30" s="51">
        <f>IF(F30&lt;&gt;"",F30-TODAY(),"")</f>
        <v/>
      </c>
    </row>
    <row r="31">
      <c r="G31" s="51">
        <f>IF(F31&lt;&gt;"",F31-TODAY(),"")</f>
        <v/>
      </c>
    </row>
    <row r="32">
      <c r="G32" s="51">
        <f>IF(F32&lt;&gt;"",F32-TODAY(),"")</f>
        <v/>
      </c>
    </row>
    <row r="33">
      <c r="G33" s="51">
        <f>IF(F33&lt;&gt;"",F33-TODAY(),"")</f>
        <v/>
      </c>
    </row>
    <row r="34">
      <c r="G34" s="51">
        <f>IF(F34&lt;&gt;"",F34-TODAY(),"")</f>
        <v/>
      </c>
    </row>
    <row r="35">
      <c r="G35" s="51">
        <f>IF(F35&lt;&gt;"",F35-TODAY(),"")</f>
        <v/>
      </c>
    </row>
    <row r="36">
      <c r="G36" s="51">
        <f>IF(F36&lt;&gt;"",F36-TODAY(),"")</f>
        <v/>
      </c>
    </row>
    <row r="37">
      <c r="G37" s="51">
        <f>IF(F37&lt;&gt;"",F37-TODAY(),"")</f>
        <v/>
      </c>
    </row>
    <row r="38">
      <c r="G38" s="51">
        <f>IF(F38&lt;&gt;"",F38-TODAY(),"")</f>
        <v/>
      </c>
    </row>
    <row r="39">
      <c r="G39" s="51">
        <f>IF(F39&lt;&gt;"",F39-TODAY(),"")</f>
        <v/>
      </c>
    </row>
    <row r="40">
      <c r="G40" s="51">
        <f>IF(F40&lt;&gt;"",F40-TODAY(),"")</f>
        <v/>
      </c>
    </row>
    <row r="41">
      <c r="G41" s="51">
        <f>IF(F41&lt;&gt;"",F41-TODAY(),"")</f>
        <v/>
      </c>
    </row>
    <row r="42">
      <c r="G42" s="51">
        <f>IF(F42&lt;&gt;"",F42-TODAY(),"")</f>
        <v/>
      </c>
    </row>
    <row r="43">
      <c r="G43" s="51">
        <f>IF(F43&lt;&gt;"",F43-TODAY(),"")</f>
        <v/>
      </c>
    </row>
    <row r="44">
      <c r="G44" s="51">
        <f>IF(F44&lt;&gt;"",F44-TODAY(),"")</f>
        <v/>
      </c>
    </row>
    <row r="45">
      <c r="G45" s="51">
        <f>IF(F45&lt;&gt;"",F45-TODAY(),"")</f>
        <v/>
      </c>
    </row>
    <row r="46">
      <c r="G46" s="51">
        <f>IF(F46&lt;&gt;"",F46-TODAY(),"")</f>
        <v/>
      </c>
    </row>
    <row r="47">
      <c r="G47" s="51">
        <f>IF(F47&lt;&gt;"",F47-TODAY(),"")</f>
        <v/>
      </c>
    </row>
    <row r="48">
      <c r="G48" s="51">
        <f>IF(F48&lt;&gt;"",F48-TODAY(),"")</f>
        <v/>
      </c>
    </row>
    <row r="49">
      <c r="G49" s="51">
        <f>IF(F49&lt;&gt;"",F49-TODAY(),"")</f>
        <v/>
      </c>
    </row>
    <row r="50">
      <c r="G50" s="51">
        <f>IF(F50&lt;&gt;"",F50-TODAY(),"")</f>
        <v/>
      </c>
    </row>
    <row r="51">
      <c r="G51" s="51">
        <f>IF(F51&lt;&gt;"",F51-TODAY(),"")</f>
        <v/>
      </c>
    </row>
    <row r="52">
      <c r="G52" s="51">
        <f>IF(F52&lt;&gt;"",F52-TODAY(),"")</f>
        <v/>
      </c>
    </row>
    <row r="53">
      <c r="G53" s="51">
        <f>IF(F53&lt;&gt;"",F53-TODAY(),"")</f>
        <v/>
      </c>
    </row>
    <row r="54">
      <c r="G54" s="51">
        <f>IF(F54&lt;&gt;"",F54-TODAY(),"")</f>
        <v/>
      </c>
    </row>
    <row r="56">
      <c r="B56" s="5" t="inlineStr">
        <is>
          <t>Automate vendor management with Petpooja Purchase — AI-powered invoice scanning, vendor payouts, Tally sync. petpooja.com/purchase</t>
        </is>
      </c>
    </row>
    <row r="58">
      <c r="A58" s="9" t="inlineStr">
        <is>
          <t>Powered by Petpooja Purchase | getpurchase@petpooja.com | +91-6358871186</t>
        </is>
      </c>
    </row>
  </sheetData>
  <mergeCells count="4">
    <mergeCell ref="B56:I56"/>
    <mergeCell ref="B1:I1"/>
    <mergeCell ref="B2:I2"/>
    <mergeCell ref="A58:I58"/>
  </mergeCells>
  <conditionalFormatting sqref="G5:G54">
    <cfRule type="cellIs" priority="1" operator="lessThan" dxfId="0">
      <formula>0</formula>
    </cfRule>
    <cfRule type="cellIs" priority="2" operator="between" dxfId="1">
      <formula>0</formula>
      <formula>30</formula>
    </cfRule>
    <cfRule type="cellIs" priority="3" operator="greaterThan" dxfId="2">
      <formula>30</formula>
    </cfRule>
  </conditionalFormatting>
  <conditionalFormatting sqref="H5:H54">
    <cfRule type="cellIs" priority="4" operator="equal" dxfId="0">
      <formula>"Overdue"</formula>
    </cfRule>
    <cfRule type="cellIs" priority="5" operator="equal" dxfId="2">
      <formula>"Completed"</formula>
    </cfRule>
    <cfRule type="cellIs" priority="6" operator="equal" dxfId="1">
      <formula>"Pending"</formula>
    </cfRule>
  </conditionalFormatting>
  <dataValidations count="3">
    <dataValidation sqref="B5 B6 B7 B8 B9 B10 B11 B12 B13 B14 B15 B16 B17 B18 B19 B20 B21 B22 B23 B24 B25 B26 B27 B28 B29 B30 B31 B32 B33 B34 B35 B36 B37 B38 B39 B40 B41 B42 B43 B44 B45 B46 B47 B48 B49 B50 B51 B52 B53 B54" showDropDown="0" showInputMessage="0" showErrorMessage="0" allowBlank="1" prompt="Select vendor" type="list">
      <formula1>'Vendor Master'!$B$5:$B$104</formula1>
    </dataValidation>
    <dataValidation sqref="E5 E6 E7 E8 E9 E10 E11 E12 E13 E14 E15 E16 E17 E18 E19 E20 E21 E22 E23 E24 E25 E26 E27 E28 E29 E30 E31 E32 E33 E34 E35 E36 E37 E38 E39 E40 E41 E42 E43 E44 E45 E46 E47 E48 E49 E50 E51 E52 E53 E54" showDropDown="0" showInputMessage="0" showErrorMessage="0" allowBlank="1" prompt="Select review frequency" type="list">
      <formula1>"Quarterly,Half-Yearly,Annual"</formula1>
    </dataValidation>
    <dataValidation sqref="H5 H6 H7 H8 H9 H10 H11 H12 H13 H14 H15 H16 H17 H18 H19 H20 H21 H22 H23 H24 H25 H26 H27 H28 H29 H30 H31 H32 H33 H34 H35 H36 H37 H38 H39 H40 H41 H42 H43 H44 H45 H46 H47 H48 H49 H50 H51 H52 H53 H54" showDropDown="0" showInputMessage="0" showErrorMessage="0" allowBlank="1" prompt="Select status" type="list">
      <formula1>"Pending,Completed,Overdue"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2026-05-11T09:37:12Z</dcterms:created>
  <dcterms:modified xmlns:dcterms="http://purl.org/dc/terms/" xmlns:xsi="http://www.w3.org/2001/XMLSchema-instance" xsi:type="dcterms:W3CDTF">2026-05-11T09:37:12Z</dcterms:modified>
</cp:coreProperties>
</file>