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Asset Register" sheetId="2" state="visible" r:id="rId2"/>
    <sheet xmlns:r="http://schemas.openxmlformats.org/officeDocument/2006/relationships" name="PM Schedule" sheetId="3" state="visible" r:id="rId3"/>
    <sheet xmlns:r="http://schemas.openxmlformats.org/officeDocument/2006/relationships" name="Maintenance Log" sheetId="4" state="visible" r:id="rId4"/>
    <sheet xmlns:r="http://schemas.openxmlformats.org/officeDocument/2006/relationships" name="Statutory PM Reference" sheetId="5" state="visible" r:id="rId5"/>
    <sheet xmlns:r="http://schemas.openxmlformats.org/officeDocument/2006/relationships" name="Dashboard" sheetId="6" state="visible" r:id="rId6"/>
  </sheets>
  <definedNames/>
  <calcPr calcId="124519" fullCalcOnLoad="1"/>
</workbook>
</file>

<file path=xl/styles.xml><?xml version="1.0" encoding="utf-8"?>
<styleSheet xmlns="http://schemas.openxmlformats.org/spreadsheetml/2006/main">
  <numFmts count="4">
    <numFmt numFmtId="164" formatCode="yyyy-mm-dd"/>
    <numFmt numFmtId="165" formatCode="DD-MMM-YYYY"/>
    <numFmt numFmtId="166" formatCode="#,##,##0"/>
    <numFmt numFmtId="167" formatCode="#,##0.0"/>
  </numFmts>
  <fonts count="19">
    <font>
      <name val="Calibri"/>
      <family val="2"/>
      <color theme="1"/>
      <sz val="11"/>
      <scheme val="minor"/>
    </font>
    <font>
      <name val="Calibri"/>
      <b val="1"/>
      <color rgb="00C52031"/>
      <sz val="16"/>
    </font>
    <font>
      <name val="Calibri"/>
      <color rgb="001F2937"/>
      <sz val="11"/>
    </font>
    <font>
      <name val="Calibri"/>
      <b val="1"/>
      <color rgb="00C52031"/>
      <sz val="11"/>
    </font>
    <font>
      <name val="Calibri"/>
      <b val="1"/>
      <color rgb="001F2937"/>
      <sz val="14"/>
    </font>
    <font>
      <name val="Calibri"/>
      <i val="1"/>
      <color rgb="006B7280"/>
      <sz val="10"/>
    </font>
    <font>
      <name val="Calibri"/>
      <b val="1"/>
      <color rgb="00FFFFFF"/>
      <sz val="11"/>
    </font>
    <font>
      <name val="Calibri"/>
      <b val="1"/>
      <color rgb="002563EB"/>
      <sz val="11"/>
    </font>
    <font>
      <name val="Calibri"/>
      <b val="1"/>
      <color rgb="001F2937"/>
      <sz val="11"/>
    </font>
    <font>
      <name val="Calibri"/>
      <b val="1"/>
      <sz val="11"/>
    </font>
    <font>
      <name val="Calibri"/>
      <b val="1"/>
      <color rgb="00C52031"/>
      <sz val="13"/>
    </font>
    <font>
      <name val="Calibri"/>
      <b val="1"/>
      <color rgb="00C52031"/>
      <sz val="15"/>
    </font>
    <font>
      <name val="Calibri"/>
      <i val="1"/>
      <color rgb="00C52031"/>
      <sz val="11"/>
    </font>
    <font>
      <name val="Calibri"/>
      <b val="1"/>
      <color rgb="00C52031"/>
      <sz val="12"/>
    </font>
    <font>
      <name val="Calibri"/>
      <b val="1"/>
      <color rgb="00C52031"/>
      <sz val="20"/>
    </font>
    <font>
      <name val="Calibri"/>
      <b val="1"/>
      <color rgb="00D97706"/>
      <sz val="20"/>
    </font>
    <font>
      <name val="Calibri"/>
      <b val="1"/>
      <color rgb="00059669"/>
      <sz val="20"/>
    </font>
    <font>
      <name val="Calibri"/>
      <b val="1"/>
      <color rgb="001F2937"/>
      <sz val="20"/>
    </font>
    <font>
      <name val="Calibri"/>
      <i val="1"/>
      <color rgb="00C52031"/>
      <sz val="10"/>
    </font>
  </fonts>
  <fills count="5">
    <fill>
      <patternFill/>
    </fill>
    <fill>
      <patternFill patternType="gray125"/>
    </fill>
    <fill>
      <patternFill patternType="solid">
        <fgColor rgb="00C52031"/>
        <bgColor rgb="00C52031"/>
      </patternFill>
    </fill>
    <fill>
      <patternFill patternType="solid">
        <fgColor rgb="00FFFDF5"/>
        <bgColor rgb="00FFFDF5"/>
      </patternFill>
    </fill>
    <fill>
      <patternFill patternType="solid">
        <fgColor rgb="00F9FAFB"/>
        <bgColor rgb="00F9FAFB"/>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2" borderId="1" applyAlignment="1" pivotButton="0" quotePrefix="0" xfId="0">
      <alignment horizontal="center" vertical="center" wrapText="1"/>
    </xf>
    <xf numFmtId="0" fontId="2" fillId="0" borderId="0" applyAlignment="1" pivotButton="0" quotePrefix="0" xfId="0">
      <alignment horizontal="center"/>
    </xf>
    <xf numFmtId="0" fontId="7" fillId="3" borderId="1" applyProtection="1" pivotButton="0" quotePrefix="0" xfId="0">
      <protection locked="0" hidden="0"/>
    </xf>
    <xf numFmtId="0" fontId="2" fillId="3" borderId="1" applyProtection="1" pivotButton="0" quotePrefix="0" xfId="0">
      <protection locked="0" hidden="0"/>
    </xf>
    <xf numFmtId="165" fontId="2" fillId="3" borderId="1" applyProtection="1" pivotButton="0" quotePrefix="0" xfId="0">
      <protection locked="0" hidden="0"/>
    </xf>
    <xf numFmtId="0" fontId="0" fillId="3" borderId="1" applyProtection="1" pivotButton="0" quotePrefix="0" xfId="0">
      <protection locked="0" hidden="0"/>
    </xf>
    <xf numFmtId="165" fontId="0" fillId="3" borderId="1" applyProtection="1" pivotButton="0" quotePrefix="0" xfId="0">
      <protection locked="0" hidden="0"/>
    </xf>
    <xf numFmtId="0" fontId="18" fillId="0" borderId="0" pivotButton="0" quotePrefix="0" xfId="0"/>
    <xf numFmtId="0" fontId="2" fillId="0" borderId="1" applyAlignment="1" pivotButton="0" quotePrefix="0" xfId="0">
      <alignment horizontal="center"/>
    </xf>
    <xf numFmtId="165" fontId="8" fillId="0" borderId="1" pivotButton="0" quotePrefix="0" xfId="0"/>
    <xf numFmtId="0" fontId="9" fillId="0" borderId="1" applyAlignment="1" pivotButton="0" quotePrefix="0" xfId="0">
      <alignment horizontal="center"/>
    </xf>
    <xf numFmtId="166" fontId="2" fillId="3" borderId="1" applyProtection="1" pivotButton="0" quotePrefix="0" xfId="0">
      <protection locked="0" hidden="0"/>
    </xf>
    <xf numFmtId="166" fontId="0" fillId="3" borderId="1" applyProtection="1" pivotButton="0" quotePrefix="0" xfId="0">
      <protection locked="0" hidden="0"/>
    </xf>
    <xf numFmtId="167" fontId="2" fillId="3" borderId="1" applyProtection="1" pivotButton="0" quotePrefix="0" xfId="0">
      <protection locked="0" hidden="0"/>
    </xf>
    <xf numFmtId="167" fontId="0" fillId="3" borderId="1" applyProtection="1" pivotButton="0" quotePrefix="0" xfId="0">
      <protection locked="0" hidden="0"/>
    </xf>
    <xf numFmtId="0" fontId="8" fillId="0" borderId="0" pivotButton="0" quotePrefix="0" xfId="0"/>
    <xf numFmtId="167" fontId="10" fillId="0" borderId="0" pivotButton="0" quotePrefix="0" xfId="0"/>
    <xf numFmtId="166" fontId="10" fillId="0" borderId="0" pivotButton="0" quotePrefix="0" xfId="0"/>
    <xf numFmtId="0" fontId="11" fillId="0" borderId="0" pivotButton="0" quotePrefix="0" xfId="0"/>
    <xf numFmtId="0" fontId="2" fillId="4" borderId="1" applyAlignment="1" pivotButton="0" quotePrefix="0" xfId="0">
      <alignment vertical="top" wrapText="1"/>
    </xf>
    <xf numFmtId="0" fontId="2" fillId="0" borderId="1" applyAlignment="1" pivotButton="0" quotePrefix="0" xfId="0">
      <alignment vertical="top" wrapText="1"/>
    </xf>
    <xf numFmtId="0" fontId="12" fillId="0" borderId="0" pivotButton="0" quotePrefix="0" xfId="0"/>
    <xf numFmtId="0" fontId="13" fillId="0" borderId="0" pivotButton="0" quotePrefix="0" xfId="0"/>
    <xf numFmtId="0" fontId="8" fillId="4" borderId="1" pivotButton="0" quotePrefix="0" xfId="0"/>
    <xf numFmtId="0" fontId="14" fillId="4" borderId="1" applyAlignment="1" pivotButton="0" quotePrefix="0" xfId="0">
      <alignment horizontal="right"/>
    </xf>
    <xf numFmtId="0" fontId="17" fillId="4" borderId="1" applyAlignment="1" pivotButton="0" quotePrefix="0" xfId="0">
      <alignment horizontal="right"/>
    </xf>
    <xf numFmtId="0" fontId="15" fillId="4" borderId="1" applyAlignment="1" pivotButton="0" quotePrefix="0" xfId="0">
      <alignment horizontal="right"/>
    </xf>
    <xf numFmtId="0" fontId="16" fillId="4" borderId="1" applyAlignment="1" pivotButton="0" quotePrefix="0" xfId="0">
      <alignment horizontal="right"/>
    </xf>
    <xf numFmtId="166" fontId="14" fillId="4" borderId="1" applyAlignment="1" pivotButton="0" quotePrefix="0" xfId="0">
      <alignment horizontal="right"/>
    </xf>
    <xf numFmtId="167" fontId="17" fillId="4" borderId="1" applyAlignment="1" pivotButton="0" quotePrefix="0" xfId="0">
      <alignment horizontal="right"/>
    </xf>
    <xf numFmtId="166" fontId="17" fillId="4" borderId="1" applyAlignment="1" pivotButton="0" quotePrefix="0" xfId="0">
      <alignment horizontal="right"/>
    </xf>
  </cellXfs>
  <cellStyles count="1">
    <cellStyle name="Normal" xfId="0" builtinId="0" hidden="0"/>
  </cellStyles>
  <dxfs count="3">
    <dxf>
      <font>
        <b val="1"/>
        <color rgb="00C52031"/>
      </font>
      <fill>
        <patternFill patternType="solid">
          <fgColor rgb="00FEF2F2"/>
          <bgColor rgb="00FEF2F2"/>
        </patternFill>
      </fill>
    </dxf>
    <dxf>
      <font>
        <b val="1"/>
        <color rgb="00D97706"/>
      </font>
      <fill>
        <patternFill patternType="solid">
          <fgColor rgb="00FFFBEB"/>
          <bgColor rgb="00FFFBEB"/>
        </patternFill>
      </fill>
    </dxf>
    <dxf>
      <font>
        <b val="1"/>
        <color rgb="00059669"/>
      </font>
      <fill>
        <patternFill patternType="solid">
          <fgColor rgb="00ECFDF5"/>
          <bgColor rgb="00ECFDF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C52031"/>
    <outlinePr summaryBelow="1" summaryRight="1"/>
    <pageSetUpPr/>
  </sheetPr>
  <dimension ref="B2:B49"/>
  <sheetViews>
    <sheetView showGridLines="0" workbookViewId="0">
      <selection activeCell="A1" sqref="A1"/>
    </sheetView>
  </sheetViews>
  <sheetFormatPr baseColWidth="8" defaultRowHeight="15"/>
  <cols>
    <col width="4" customWidth="1" min="1" max="1"/>
    <col width="96" customWidth="1" min="2" max="2"/>
  </cols>
  <sheetData>
    <row r="2">
      <c r="B2" s="1" t="inlineStr">
        <is>
          <t>Preventive Maintenance Schedule: How to Use</t>
        </is>
      </c>
    </row>
    <row r="3">
      <c r="B3" s="2" t="inlineStr"/>
    </row>
    <row r="4">
      <c r="B4" s="2" t="inlineStr">
        <is>
          <t>Stop running your machines to failure. This planner tells you what to service, when it is due,</t>
        </is>
      </c>
    </row>
    <row r="5">
      <c r="B5" s="2" t="inlineStr">
        <is>
          <t>and what is overdue, so a breakdown never catches you off guard and a statutory inspection is</t>
        </is>
      </c>
    </row>
    <row r="6">
      <c r="B6" s="2" t="inlineStr">
        <is>
          <t>never missed. Built for Indian factories, offices, hospitals, hotels, retail and facilities teams.</t>
        </is>
      </c>
    </row>
    <row r="7">
      <c r="B7" s="2" t="inlineStr"/>
    </row>
    <row r="8">
      <c r="B8" s="2" t="inlineStr">
        <is>
          <t>SHEETS IN THIS WORKBOOK:</t>
        </is>
      </c>
    </row>
    <row r="9">
      <c r="B9" s="2" t="inlineStr"/>
    </row>
    <row r="10">
      <c r="B10" s="2" t="inlineStr">
        <is>
          <t>1. Instructions (this sheet)</t>
        </is>
      </c>
    </row>
    <row r="11">
      <c r="B11" s="2" t="inlineStr">
        <is>
          <t>2. Asset Register: list every machine/asset once, with location, criticality and AMC details</t>
        </is>
      </c>
    </row>
    <row r="12">
      <c r="B12" s="2" t="inlineStr">
        <is>
          <t>3. PM Schedule: the planner with each task's frequency, last-done date, auto next-due and status</t>
        </is>
      </c>
    </row>
    <row r="13">
      <c r="B13" s="2" t="inlineStr">
        <is>
          <t>4. Maintenance Log: record every job done, with downtime and cost</t>
        </is>
      </c>
    </row>
    <row r="14">
      <c r="B14" s="2" t="inlineStr">
        <is>
          <t>5. Statutory PM Reference (India): legally required periodic inspections and their basis</t>
        </is>
      </c>
    </row>
    <row r="15">
      <c r="B15" s="2" t="inlineStr">
        <is>
          <t>6. Dashboard: live counts of overdue / due-soon tasks and total maintenance spend</t>
        </is>
      </c>
    </row>
    <row r="16">
      <c r="B16" s="2" t="inlineStr"/>
    </row>
    <row r="17">
      <c r="B17" s="2" t="inlineStr">
        <is>
          <t>STEP-BY-STEP:</t>
        </is>
      </c>
    </row>
    <row r="18">
      <c r="B18" s="2" t="inlineStr"/>
    </row>
    <row r="19">
      <c r="B19" s="2" t="inlineStr">
        <is>
          <t>Step 1: Fill the 'Asset Register'. Add each asset once (cream cells). Set its criticality.</t>
        </is>
      </c>
    </row>
    <row r="20">
      <c r="B20" s="2" t="inlineStr">
        <is>
          <t xml:space="preserve">        Every other sheet picks assets from this list, so name them clearly.</t>
        </is>
      </c>
    </row>
    <row r="21">
      <c r="B21" s="2" t="inlineStr"/>
    </row>
    <row r="22">
      <c r="B22" s="2" t="inlineStr">
        <is>
          <t>Step 2: Open 'PM Schedule'. For each maintenance task, pick the asset, write the task,</t>
        </is>
      </c>
    </row>
    <row r="23">
      <c r="B23" s="2" t="inlineStr">
        <is>
          <t xml:space="preserve">        choose the type and frequency, and enter the date it was Last Done.</t>
        </is>
      </c>
    </row>
    <row r="24">
      <c r="B24" s="2" t="inlineStr">
        <is>
          <t xml:space="preserve">        The sheet works out the Next Due date and the Status for you.</t>
        </is>
      </c>
    </row>
    <row r="25">
      <c r="B25" s="2" t="inlineStr"/>
    </row>
    <row r="26">
      <c r="B26" s="2" t="inlineStr">
        <is>
          <t xml:space="preserve">        STATUS colours:  RED = OVERDUE (do it now)   AMBER = DUE SOON (within 7 days)</t>
        </is>
      </c>
    </row>
    <row r="27">
      <c r="B27" s="2" t="inlineStr">
        <is>
          <t xml:space="preserve">                         GREEN = SCHEDULED (on track). Status updates every time you open the file.</t>
        </is>
      </c>
    </row>
    <row r="28">
      <c r="B28" s="2" t="inlineStr"/>
    </row>
    <row r="29">
      <c r="B29" s="2" t="inlineStr">
        <is>
          <t>Step 3: After a job, add a row to 'Maintenance Log' (date, asset, what was done, downtime, cost).</t>
        </is>
      </c>
    </row>
    <row r="30">
      <c r="B30" s="2" t="inlineStr">
        <is>
          <t xml:space="preserve">        Then update the Last Done date on the PM Schedule so the next due date rolls forward.</t>
        </is>
      </c>
    </row>
    <row r="31">
      <c r="B31" s="2" t="inlineStr"/>
    </row>
    <row r="32">
      <c r="B32" s="2" t="inlineStr">
        <is>
          <t>Step 4: Check the 'Dashboard' any time for how many tasks are overdue and your spend so far.</t>
        </is>
      </c>
    </row>
    <row r="33">
      <c r="B33" s="2" t="inlineStr"/>
    </row>
    <row r="34">
      <c r="B34" s="3" t="inlineStr">
        <is>
          <t>STATUTORY MAINTENANCE (do not skip):</t>
        </is>
      </c>
    </row>
    <row r="35">
      <c r="B35" s="2" t="inlineStr"/>
    </row>
    <row r="36">
      <c r="B36" s="2" t="inlineStr">
        <is>
          <t xml:space="preserve">        Fire extinguishers, lifts, boilers/pressure vessels, weighing scales, lifting tackle and</t>
        </is>
      </c>
    </row>
    <row r="37">
      <c r="B37" s="2" t="inlineStr">
        <is>
          <t xml:space="preserve">        electrical installations carry LEGAL inspection intervals. See the 'Statutory PM Reference'</t>
        </is>
      </c>
    </row>
    <row r="38">
      <c r="B38" s="2" t="inlineStr">
        <is>
          <t xml:space="preserve">        sheet. Many of these are set by STATE rules and vary, so confirm your state's current</t>
        </is>
      </c>
    </row>
    <row r="39">
      <c r="B39" s="2" t="inlineStr">
        <is>
          <t xml:space="preserve">        periodicity. Mark these tasks as type 'Statutory' on the PM Schedule.</t>
        </is>
      </c>
    </row>
    <row r="40">
      <c r="B40" s="2" t="inlineStr"/>
    </row>
    <row r="41">
      <c r="B41" s="2" t="inlineStr">
        <is>
          <t>FORMAT: Dates are DD-MMM-YYYY. Costs are in Rupees. 'Next Due' uses whole months for Monthly,</t>
        </is>
      </c>
    </row>
    <row r="42">
      <c r="B42" s="2" t="inlineStr">
        <is>
          <t>Quarterly, Half-Yearly and Annual tasks, and exact days for Daily/Weekly/Fortnightly.</t>
        </is>
      </c>
    </row>
    <row r="43">
      <c r="B43" s="2" t="inlineStr"/>
    </row>
    <row r="44">
      <c r="B44" s="2" t="inlineStr">
        <is>
          <t>NEED MORE ROWS? This template holds 40 assets, 60 maintenance tasks and 50 log entries.</t>
        </is>
      </c>
    </row>
    <row r="45">
      <c r="B45" s="2" t="inlineStr">
        <is>
          <t xml:space="preserve">        To add more: go Review &gt; Unprotect Sheet, insert rows inside the table, then drag the</t>
        </is>
      </c>
    </row>
    <row r="46">
      <c r="B46" s="2" t="inlineStr">
        <is>
          <t xml:space="preserve">        formula cells (Next Due, Days to Due, Status) down into the new rows.</t>
        </is>
      </c>
    </row>
    <row r="47">
      <c r="B47" s="2" t="inlineStr"/>
    </row>
    <row r="48">
      <c r="B48" s="2" t="inlineStr">
        <is>
          <t>Powered by Petpooja Tasks: schedule recurring work, auto-remind staff on WhatsApp, and get</t>
        </is>
      </c>
    </row>
    <row r="49">
      <c r="B49" s="2" t="inlineStr">
        <is>
          <t>photo proof of completion. petpooja.com/tasks</t>
        </is>
      </c>
    </row>
  </sheetData>
  <pageMargins left="0.75" right="0.75" top="1" bottom="1" header="0.5" footer="0.5"/>
</worksheet>
</file>

<file path=xl/worksheets/sheet2.xml><?xml version="1.0" encoding="utf-8"?>
<worksheet xmlns="http://schemas.openxmlformats.org/spreadsheetml/2006/main">
  <sheetPr>
    <tabColor rgb="00C52031"/>
    <outlinePr summaryBelow="1" summaryRight="1"/>
    <pageSetUpPr/>
  </sheetPr>
  <dimension ref="A1:K46"/>
  <sheetViews>
    <sheetView showGridLines="0" workbookViewId="0">
      <pane ySplit="4" topLeftCell="A5" activePane="bottomLeft" state="frozen"/>
      <selection pane="bottomLeft" activeCell="A1" sqref="A1"/>
    </sheetView>
  </sheetViews>
  <sheetFormatPr baseColWidth="8" defaultRowHeight="15"/>
  <cols>
    <col width="5" customWidth="1" min="1" max="1"/>
    <col width="30" customWidth="1" min="2" max="2"/>
    <col width="12" customWidth="1" min="3" max="3"/>
    <col width="16" customWidth="1" min="4" max="4"/>
    <col width="18" customWidth="1" min="5" max="5"/>
    <col width="20" customWidth="1" min="6" max="6"/>
    <col width="15" customWidth="1" min="7" max="7"/>
    <col width="15" customWidth="1" min="8" max="8"/>
    <col width="12" customWidth="1" min="9" max="9"/>
    <col width="20" customWidth="1" min="10" max="10"/>
    <col width="15" customWidth="1" min="11" max="11"/>
  </cols>
  <sheetData>
    <row r="1">
      <c r="B1" s="4" t="inlineStr">
        <is>
          <t>Asset Register: list every asset once</t>
        </is>
      </c>
    </row>
    <row r="2">
      <c r="B2" s="5" t="inlineStr">
        <is>
          <t>Fill the cream cells. Give each asset a clear name; the PM Schedule and Log pick from this list.</t>
        </is>
      </c>
    </row>
    <row r="3"/>
    <row r="4">
      <c r="A4" s="6" t="inlineStr">
        <is>
          <t>#</t>
        </is>
      </c>
      <c r="B4" s="6" t="inlineStr">
        <is>
          <t>Asset Name</t>
        </is>
      </c>
      <c r="C4" s="6" t="inlineStr">
        <is>
          <t>Asset ID</t>
        </is>
      </c>
      <c r="D4" s="6" t="inlineStr">
        <is>
          <t>Category</t>
        </is>
      </c>
      <c r="E4" s="6" t="inlineStr">
        <is>
          <t>Location / Dept</t>
        </is>
      </c>
      <c r="F4" s="6" t="inlineStr">
        <is>
          <t>Make &amp; Model</t>
        </is>
      </c>
      <c r="G4" s="6" t="inlineStr">
        <is>
          <t>Install Date</t>
        </is>
      </c>
      <c r="H4" s="6" t="inlineStr">
        <is>
          <t>Warranty Expiry</t>
        </is>
      </c>
      <c r="I4" s="6" t="inlineStr">
        <is>
          <t>Criticality</t>
        </is>
      </c>
      <c r="J4" s="6" t="inlineStr">
        <is>
          <t>AMC Vendor</t>
        </is>
      </c>
      <c r="K4" s="6" t="inlineStr">
        <is>
          <t>AMC Expiry</t>
        </is>
      </c>
    </row>
    <row r="5">
      <c r="A5" s="7" t="n">
        <v>1</v>
      </c>
      <c r="B5" s="8" t="inlineStr">
        <is>
          <t>DG Set 125 kVA</t>
        </is>
      </c>
      <c r="C5" s="9" t="inlineStr">
        <is>
          <t>DG-01</t>
        </is>
      </c>
      <c r="D5" s="9" t="inlineStr">
        <is>
          <t>Power</t>
        </is>
      </c>
      <c r="E5" s="9" t="inlineStr">
        <is>
          <t>Utility Yard</t>
        </is>
      </c>
      <c r="F5" s="9" t="inlineStr">
        <is>
          <t>Kirloskar KOEL</t>
        </is>
      </c>
      <c r="G5" s="10" t="n">
        <v>45026</v>
      </c>
      <c r="H5" s="10" t="n">
        <v>45757</v>
      </c>
      <c r="I5" s="9" t="inlineStr">
        <is>
          <t>Critical</t>
        </is>
      </c>
      <c r="J5" s="9" t="inlineStr">
        <is>
          <t>Kirloskar Care</t>
        </is>
      </c>
      <c r="K5" s="10" t="n">
        <v>46477</v>
      </c>
    </row>
    <row r="6">
      <c r="A6" s="7" t="n">
        <v>2</v>
      </c>
      <c r="B6" s="8" t="inlineStr">
        <is>
          <t>Passenger Lift 8-person</t>
        </is>
      </c>
      <c r="C6" s="9" t="inlineStr">
        <is>
          <t>LIFT-01</t>
        </is>
      </c>
      <c r="D6" s="9" t="inlineStr">
        <is>
          <t>Elevator</t>
        </is>
      </c>
      <c r="E6" s="9" t="inlineStr">
        <is>
          <t>Main Lobby</t>
        </is>
      </c>
      <c r="F6" s="9" t="inlineStr">
        <is>
          <t>OTIS Gen2</t>
        </is>
      </c>
      <c r="G6" s="10" t="n">
        <v>44727</v>
      </c>
      <c r="H6" s="10" t="n">
        <v>45458</v>
      </c>
      <c r="I6" s="9" t="inlineStr">
        <is>
          <t>Critical</t>
        </is>
      </c>
      <c r="J6" s="9" t="inlineStr">
        <is>
          <t>OTIS AMC</t>
        </is>
      </c>
      <c r="K6" s="10" t="n">
        <v>46387</v>
      </c>
    </row>
    <row r="7">
      <c r="A7" s="7" t="n">
        <v>3</v>
      </c>
      <c r="B7" s="8" t="inlineStr">
        <is>
          <t>Fire Extinguishers ABC 6kg (x12)</t>
        </is>
      </c>
      <c r="C7" s="9" t="inlineStr">
        <is>
          <t>FE-SET</t>
        </is>
      </c>
      <c r="D7" s="9" t="inlineStr">
        <is>
          <t>Fire Safety</t>
        </is>
      </c>
      <c r="E7" s="9" t="inlineStr">
        <is>
          <t>All floors</t>
        </is>
      </c>
      <c r="F7" s="9" t="inlineStr">
        <is>
          <t>Ceasefire</t>
        </is>
      </c>
      <c r="G7" s="10" t="n">
        <v>45311</v>
      </c>
      <c r="H7" s="10" t="n"/>
      <c r="I7" s="9" t="inlineStr">
        <is>
          <t>High</t>
        </is>
      </c>
      <c r="J7" s="9" t="inlineStr">
        <is>
          <t>Ceasefire</t>
        </is>
      </c>
      <c r="K7" s="10" t="n">
        <v>46406</v>
      </c>
    </row>
    <row r="8">
      <c r="A8" s="7" t="n">
        <v>4</v>
      </c>
      <c r="B8" s="8" t="inlineStr">
        <is>
          <t>Split AC 2 Ton (x8)</t>
        </is>
      </c>
      <c r="C8" s="9" t="inlineStr">
        <is>
          <t>AC-SET</t>
        </is>
      </c>
      <c r="D8" s="9" t="inlineStr">
        <is>
          <t>HVAC</t>
        </is>
      </c>
      <c r="E8" s="9" t="inlineStr">
        <is>
          <t>Offices</t>
        </is>
      </c>
      <c r="F8" s="9" t="inlineStr">
        <is>
          <t>Voltas</t>
        </is>
      </c>
      <c r="G8" s="10" t="n">
        <v>44990</v>
      </c>
      <c r="H8" s="10" t="n">
        <v>45356</v>
      </c>
      <c r="I8" s="9" t="inlineStr">
        <is>
          <t>Medium</t>
        </is>
      </c>
      <c r="J8" s="9" t="inlineStr">
        <is>
          <t>Cool Care AMC</t>
        </is>
      </c>
      <c r="K8" s="10" t="n">
        <v>46326</v>
      </c>
    </row>
    <row r="9">
      <c r="A9" s="7" t="n">
        <v>5</v>
      </c>
      <c r="B9" s="8" t="inlineStr">
        <is>
          <t>Air Compressor 10 HP</t>
        </is>
      </c>
      <c r="C9" s="9" t="inlineStr">
        <is>
          <t>COMP-01</t>
        </is>
      </c>
      <c r="D9" s="9" t="inlineStr">
        <is>
          <t>Utility</t>
        </is>
      </c>
      <c r="E9" s="9" t="inlineStr">
        <is>
          <t>Workshop</t>
        </is>
      </c>
      <c r="F9" s="9" t="inlineStr">
        <is>
          <t>ELGi EG11</t>
        </is>
      </c>
      <c r="G9" s="10" t="n">
        <v>44877</v>
      </c>
      <c r="H9" s="10" t="n">
        <v>45608</v>
      </c>
      <c r="I9" s="9" t="inlineStr">
        <is>
          <t>High</t>
        </is>
      </c>
      <c r="J9" s="9" t="inlineStr">
        <is>
          <t>ELGi Service</t>
        </is>
      </c>
      <c r="K9" s="10" t="n">
        <v>46446</v>
      </c>
    </row>
    <row r="10">
      <c r="A10" s="7" t="n">
        <v>6</v>
      </c>
      <c r="B10" s="8" t="inlineStr">
        <is>
          <t>Cold Storage Chiller</t>
        </is>
      </c>
      <c r="C10" s="9" t="inlineStr">
        <is>
          <t>CHIL-01</t>
        </is>
      </c>
      <c r="D10" s="9" t="inlineStr">
        <is>
          <t>Refrigeration</t>
        </is>
      </c>
      <c r="E10" s="9" t="inlineStr">
        <is>
          <t>Store Room</t>
        </is>
      </c>
      <c r="F10" s="9" t="inlineStr">
        <is>
          <t>Blue Star</t>
        </is>
      </c>
      <c r="G10" s="10" t="n">
        <v>45139</v>
      </c>
      <c r="H10" s="10" t="n">
        <v>45870</v>
      </c>
      <c r="I10" s="9" t="inlineStr">
        <is>
          <t>Critical</t>
        </is>
      </c>
      <c r="J10" s="9" t="inlineStr">
        <is>
          <t>Blue Star AMC</t>
        </is>
      </c>
      <c r="K10" s="10" t="n">
        <v>46599</v>
      </c>
    </row>
    <row r="11">
      <c r="A11" s="7" t="n">
        <v>7</v>
      </c>
      <c r="B11" s="8" t="inlineStr">
        <is>
          <t>CCTV &amp; DVR System</t>
        </is>
      </c>
      <c r="C11" s="9" t="inlineStr">
        <is>
          <t>CCTV-01</t>
        </is>
      </c>
      <c r="D11" s="9" t="inlineStr">
        <is>
          <t>Security</t>
        </is>
      </c>
      <c r="E11" s="9" t="inlineStr">
        <is>
          <t>Site-wide</t>
        </is>
      </c>
      <c r="F11" s="9" t="inlineStr">
        <is>
          <t>Hikvision</t>
        </is>
      </c>
      <c r="G11" s="10" t="n">
        <v>45332</v>
      </c>
      <c r="H11" s="10" t="n">
        <v>46428</v>
      </c>
      <c r="I11" s="9" t="inlineStr">
        <is>
          <t>Medium</t>
        </is>
      </c>
      <c r="J11" s="9" t="n"/>
      <c r="K11" s="10" t="n"/>
    </row>
    <row r="12">
      <c r="A12" s="7" t="n">
        <v>8</v>
      </c>
      <c r="B12" s="8" t="inlineStr">
        <is>
          <t>RO Water Plant 500 LPH</t>
        </is>
      </c>
      <c r="C12" s="9" t="inlineStr">
        <is>
          <t>RO-01</t>
        </is>
      </c>
      <c r="D12" s="9" t="inlineStr">
        <is>
          <t>Utility</t>
        </is>
      </c>
      <c r="E12" s="9" t="inlineStr">
        <is>
          <t>Pantry</t>
        </is>
      </c>
      <c r="F12" s="9" t="inlineStr">
        <is>
          <t>Ion Exchange</t>
        </is>
      </c>
      <c r="G12" s="10" t="n">
        <v>45066</v>
      </c>
      <c r="H12" s="10" t="n">
        <v>45432</v>
      </c>
      <c r="I12" s="9" t="inlineStr">
        <is>
          <t>Medium</t>
        </is>
      </c>
      <c r="J12" s="9" t="n"/>
      <c r="K12" s="10" t="n"/>
    </row>
    <row r="13">
      <c r="A13" s="7" t="n">
        <v>9</v>
      </c>
      <c r="B13" s="8" t="inlineStr">
        <is>
          <t>Main LT Panel / DB</t>
        </is>
      </c>
      <c r="C13" s="9" t="inlineStr">
        <is>
          <t>ELEC-01</t>
        </is>
      </c>
      <c r="D13" s="9" t="inlineStr">
        <is>
          <t>Electrical</t>
        </is>
      </c>
      <c r="E13" s="9" t="inlineStr">
        <is>
          <t>Electrical Room</t>
        </is>
      </c>
      <c r="F13" s="9" t="inlineStr">
        <is>
          <t>L&amp;T</t>
        </is>
      </c>
      <c r="G13" s="10" t="n">
        <v>44440</v>
      </c>
      <c r="H13" s="10" t="n"/>
      <c r="I13" s="9" t="inlineStr">
        <is>
          <t>High</t>
        </is>
      </c>
      <c r="J13" s="9" t="n"/>
      <c r="K13" s="10" t="n"/>
    </row>
    <row r="14">
      <c r="A14" s="7" t="n">
        <v>10</v>
      </c>
      <c r="B14" s="8" t="inlineStr">
        <is>
          <t>Platform Weighing Scale 500 kg</t>
        </is>
      </c>
      <c r="C14" s="9" t="inlineStr">
        <is>
          <t>WS-01</t>
        </is>
      </c>
      <c r="D14" s="9" t="inlineStr">
        <is>
          <t>Measuring</t>
        </is>
      </c>
      <c r="E14" s="9" t="inlineStr">
        <is>
          <t>Dispatch</t>
        </is>
      </c>
      <c r="F14" s="9" t="inlineStr">
        <is>
          <t>Essae</t>
        </is>
      </c>
      <c r="G14" s="10" t="n">
        <v>45122</v>
      </c>
      <c r="H14" s="10" t="n">
        <v>45853</v>
      </c>
      <c r="I14" s="9" t="inlineStr">
        <is>
          <t>Medium</t>
        </is>
      </c>
      <c r="J14" s="9" t="n"/>
      <c r="K14" s="10" t="n"/>
    </row>
    <row r="15">
      <c r="A15" s="7" t="n">
        <v>11</v>
      </c>
      <c r="B15" s="8" t="inlineStr">
        <is>
          <t>Steam Boiler 500 kg/hr</t>
        </is>
      </c>
      <c r="C15" s="9" t="inlineStr">
        <is>
          <t>BOIL-01</t>
        </is>
      </c>
      <c r="D15" s="9" t="inlineStr">
        <is>
          <t>Pressure Vessel</t>
        </is>
      </c>
      <c r="E15" s="9" t="inlineStr">
        <is>
          <t>Boiler House</t>
        </is>
      </c>
      <c r="F15" s="9" t="inlineStr">
        <is>
          <t>Thermax</t>
        </is>
      </c>
      <c r="G15" s="10" t="n">
        <v>44835</v>
      </c>
      <c r="H15" s="10" t="n"/>
      <c r="I15" s="9" t="inlineStr">
        <is>
          <t>Critical</t>
        </is>
      </c>
      <c r="J15" s="9" t="inlineStr">
        <is>
          <t>Thermax AMC</t>
        </is>
      </c>
      <c r="K15" s="10" t="n">
        <v>46418</v>
      </c>
    </row>
    <row r="16">
      <c r="A16" s="7" t="n">
        <v>12</v>
      </c>
      <c r="B16" s="8" t="inlineStr">
        <is>
          <t>Forklift 2 Ton Diesel</t>
        </is>
      </c>
      <c r="C16" s="9" t="inlineStr">
        <is>
          <t>FL-01</t>
        </is>
      </c>
      <c r="D16" s="9" t="inlineStr">
        <is>
          <t>Material Handling</t>
        </is>
      </c>
      <c r="E16" s="9" t="inlineStr">
        <is>
          <t>Warehouse</t>
        </is>
      </c>
      <c r="F16" s="9" t="inlineStr">
        <is>
          <t>Godrej GX</t>
        </is>
      </c>
      <c r="G16" s="10" t="n">
        <v>44936</v>
      </c>
      <c r="H16" s="10" t="n">
        <v>45667</v>
      </c>
      <c r="I16" s="9" t="inlineStr">
        <is>
          <t>High</t>
        </is>
      </c>
      <c r="J16" s="9" t="inlineStr">
        <is>
          <t>Godrej Service</t>
        </is>
      </c>
      <c r="K16" s="10" t="n">
        <v>46387</v>
      </c>
    </row>
    <row r="17">
      <c r="A17" s="7" t="n">
        <v>13</v>
      </c>
      <c r="B17" s="8" t="inlineStr">
        <is>
          <t>Exhaust / Ventilation Fans</t>
        </is>
      </c>
      <c r="C17" s="9" t="inlineStr">
        <is>
          <t>VENT-01</t>
        </is>
      </c>
      <c r="D17" s="9" t="inlineStr">
        <is>
          <t>Ventilation</t>
        </is>
      </c>
      <c r="E17" s="9" t="inlineStr">
        <is>
          <t>Production</t>
        </is>
      </c>
      <c r="F17" s="9" t="inlineStr">
        <is>
          <t>Crompton</t>
        </is>
      </c>
      <c r="G17" s="10" t="n">
        <v>45017</v>
      </c>
      <c r="H17" s="10" t="n"/>
      <c r="I17" s="9" t="inlineStr">
        <is>
          <t>Low</t>
        </is>
      </c>
      <c r="J17" s="9" t="n"/>
      <c r="K17" s="10" t="n"/>
    </row>
    <row r="18">
      <c r="A18" s="7" t="n">
        <v>14</v>
      </c>
      <c r="B18" s="8" t="inlineStr">
        <is>
          <t>Packaging Machine</t>
        </is>
      </c>
      <c r="C18" s="9" t="inlineStr">
        <is>
          <t>PACK-01</t>
        </is>
      </c>
      <c r="D18" s="9" t="inlineStr">
        <is>
          <t>Production</t>
        </is>
      </c>
      <c r="E18" s="9" t="inlineStr">
        <is>
          <t>Packing Line</t>
        </is>
      </c>
      <c r="F18" s="9" t="inlineStr">
        <is>
          <t>Nichrome</t>
        </is>
      </c>
      <c r="G18" s="10" t="n">
        <v>44900</v>
      </c>
      <c r="H18" s="10" t="n">
        <v>45631</v>
      </c>
      <c r="I18" s="9" t="inlineStr">
        <is>
          <t>High</t>
        </is>
      </c>
      <c r="J18" s="9" t="inlineStr">
        <is>
          <t>Nichrome AMC</t>
        </is>
      </c>
      <c r="K18" s="10" t="n">
        <v>46477</v>
      </c>
    </row>
    <row r="19">
      <c r="A19" s="7" t="n">
        <v>15</v>
      </c>
      <c r="B19" s="11" t="n"/>
      <c r="C19" s="11" t="n"/>
      <c r="D19" s="11" t="n"/>
      <c r="E19" s="11" t="n"/>
      <c r="F19" s="11" t="n"/>
      <c r="G19" s="12" t="n"/>
      <c r="H19" s="12" t="n"/>
      <c r="I19" s="11" t="n"/>
      <c r="J19" s="11" t="n"/>
      <c r="K19" s="12" t="n"/>
    </row>
    <row r="20">
      <c r="A20" s="7" t="n">
        <v>16</v>
      </c>
      <c r="B20" s="11" t="n"/>
      <c r="C20" s="11" t="n"/>
      <c r="D20" s="11" t="n"/>
      <c r="E20" s="11" t="n"/>
      <c r="F20" s="11" t="n"/>
      <c r="G20" s="12" t="n"/>
      <c r="H20" s="12" t="n"/>
      <c r="I20" s="11" t="n"/>
      <c r="J20" s="11" t="n"/>
      <c r="K20" s="12" t="n"/>
    </row>
    <row r="21">
      <c r="A21" s="7" t="n">
        <v>17</v>
      </c>
      <c r="B21" s="11" t="n"/>
      <c r="C21" s="11" t="n"/>
      <c r="D21" s="11" t="n"/>
      <c r="E21" s="11" t="n"/>
      <c r="F21" s="11" t="n"/>
      <c r="G21" s="12" t="n"/>
      <c r="H21" s="12" t="n"/>
      <c r="I21" s="11" t="n"/>
      <c r="J21" s="11" t="n"/>
      <c r="K21" s="12" t="n"/>
    </row>
    <row r="22">
      <c r="A22" s="7" t="n">
        <v>18</v>
      </c>
      <c r="B22" s="11" t="n"/>
      <c r="C22" s="11" t="n"/>
      <c r="D22" s="11" t="n"/>
      <c r="E22" s="11" t="n"/>
      <c r="F22" s="11" t="n"/>
      <c r="G22" s="12" t="n"/>
      <c r="H22" s="12" t="n"/>
      <c r="I22" s="11" t="n"/>
      <c r="J22" s="11" t="n"/>
      <c r="K22" s="12" t="n"/>
    </row>
    <row r="23">
      <c r="A23" s="7" t="n">
        <v>19</v>
      </c>
      <c r="B23" s="11" t="n"/>
      <c r="C23" s="11" t="n"/>
      <c r="D23" s="11" t="n"/>
      <c r="E23" s="11" t="n"/>
      <c r="F23" s="11" t="n"/>
      <c r="G23" s="12" t="n"/>
      <c r="H23" s="12" t="n"/>
      <c r="I23" s="11" t="n"/>
      <c r="J23" s="11" t="n"/>
      <c r="K23" s="12" t="n"/>
    </row>
    <row r="24">
      <c r="A24" s="7" t="n">
        <v>20</v>
      </c>
      <c r="B24" s="11" t="n"/>
      <c r="C24" s="11" t="n"/>
      <c r="D24" s="11" t="n"/>
      <c r="E24" s="11" t="n"/>
      <c r="F24" s="11" t="n"/>
      <c r="G24" s="12" t="n"/>
      <c r="H24" s="12" t="n"/>
      <c r="I24" s="11" t="n"/>
      <c r="J24" s="11" t="n"/>
      <c r="K24" s="12" t="n"/>
    </row>
    <row r="25">
      <c r="A25" s="7" t="n">
        <v>21</v>
      </c>
      <c r="B25" s="11" t="n"/>
      <c r="C25" s="11" t="n"/>
      <c r="D25" s="11" t="n"/>
      <c r="E25" s="11" t="n"/>
      <c r="F25" s="11" t="n"/>
      <c r="G25" s="12" t="n"/>
      <c r="H25" s="12" t="n"/>
      <c r="I25" s="11" t="n"/>
      <c r="J25" s="11" t="n"/>
      <c r="K25" s="12" t="n"/>
    </row>
    <row r="26">
      <c r="A26" s="7" t="n">
        <v>22</v>
      </c>
      <c r="B26" s="11" t="n"/>
      <c r="C26" s="11" t="n"/>
      <c r="D26" s="11" t="n"/>
      <c r="E26" s="11" t="n"/>
      <c r="F26" s="11" t="n"/>
      <c r="G26" s="12" t="n"/>
      <c r="H26" s="12" t="n"/>
      <c r="I26" s="11" t="n"/>
      <c r="J26" s="11" t="n"/>
      <c r="K26" s="12" t="n"/>
    </row>
    <row r="27">
      <c r="A27" s="7" t="n">
        <v>23</v>
      </c>
      <c r="B27" s="11" t="n"/>
      <c r="C27" s="11" t="n"/>
      <c r="D27" s="11" t="n"/>
      <c r="E27" s="11" t="n"/>
      <c r="F27" s="11" t="n"/>
      <c r="G27" s="12" t="n"/>
      <c r="H27" s="12" t="n"/>
      <c r="I27" s="11" t="n"/>
      <c r="J27" s="11" t="n"/>
      <c r="K27" s="12" t="n"/>
    </row>
    <row r="28">
      <c r="A28" s="7" t="n">
        <v>24</v>
      </c>
      <c r="B28" s="11" t="n"/>
      <c r="C28" s="11" t="n"/>
      <c r="D28" s="11" t="n"/>
      <c r="E28" s="11" t="n"/>
      <c r="F28" s="11" t="n"/>
      <c r="G28" s="12" t="n"/>
      <c r="H28" s="12" t="n"/>
      <c r="I28" s="11" t="n"/>
      <c r="J28" s="11" t="n"/>
      <c r="K28" s="12" t="n"/>
    </row>
    <row r="29">
      <c r="A29" s="7" t="n">
        <v>25</v>
      </c>
      <c r="B29" s="11" t="n"/>
      <c r="C29" s="11" t="n"/>
      <c r="D29" s="11" t="n"/>
      <c r="E29" s="11" t="n"/>
      <c r="F29" s="11" t="n"/>
      <c r="G29" s="12" t="n"/>
      <c r="H29" s="12" t="n"/>
      <c r="I29" s="11" t="n"/>
      <c r="J29" s="11" t="n"/>
      <c r="K29" s="12" t="n"/>
    </row>
    <row r="30">
      <c r="A30" s="7" t="n">
        <v>26</v>
      </c>
      <c r="B30" s="11" t="n"/>
      <c r="C30" s="11" t="n"/>
      <c r="D30" s="11" t="n"/>
      <c r="E30" s="11" t="n"/>
      <c r="F30" s="11" t="n"/>
      <c r="G30" s="12" t="n"/>
      <c r="H30" s="12" t="n"/>
      <c r="I30" s="11" t="n"/>
      <c r="J30" s="11" t="n"/>
      <c r="K30" s="12" t="n"/>
    </row>
    <row r="31">
      <c r="A31" s="7" t="n">
        <v>27</v>
      </c>
      <c r="B31" s="11" t="n"/>
      <c r="C31" s="11" t="n"/>
      <c r="D31" s="11" t="n"/>
      <c r="E31" s="11" t="n"/>
      <c r="F31" s="11" t="n"/>
      <c r="G31" s="12" t="n"/>
      <c r="H31" s="12" t="n"/>
      <c r="I31" s="11" t="n"/>
      <c r="J31" s="11" t="n"/>
      <c r="K31" s="12" t="n"/>
    </row>
    <row r="32">
      <c r="A32" s="7" t="n">
        <v>28</v>
      </c>
      <c r="B32" s="11" t="n"/>
      <c r="C32" s="11" t="n"/>
      <c r="D32" s="11" t="n"/>
      <c r="E32" s="11" t="n"/>
      <c r="F32" s="11" t="n"/>
      <c r="G32" s="12" t="n"/>
      <c r="H32" s="12" t="n"/>
      <c r="I32" s="11" t="n"/>
      <c r="J32" s="11" t="n"/>
      <c r="K32" s="12" t="n"/>
    </row>
    <row r="33">
      <c r="A33" s="7" t="n">
        <v>29</v>
      </c>
      <c r="B33" s="11" t="n"/>
      <c r="C33" s="11" t="n"/>
      <c r="D33" s="11" t="n"/>
      <c r="E33" s="11" t="n"/>
      <c r="F33" s="11" t="n"/>
      <c r="G33" s="12" t="n"/>
      <c r="H33" s="12" t="n"/>
      <c r="I33" s="11" t="n"/>
      <c r="J33" s="11" t="n"/>
      <c r="K33" s="12" t="n"/>
    </row>
    <row r="34">
      <c r="A34" s="7" t="n">
        <v>30</v>
      </c>
      <c r="B34" s="11" t="n"/>
      <c r="C34" s="11" t="n"/>
      <c r="D34" s="11" t="n"/>
      <c r="E34" s="11" t="n"/>
      <c r="F34" s="11" t="n"/>
      <c r="G34" s="12" t="n"/>
      <c r="H34" s="12" t="n"/>
      <c r="I34" s="11" t="n"/>
      <c r="J34" s="11" t="n"/>
      <c r="K34" s="12" t="n"/>
    </row>
    <row r="35">
      <c r="A35" s="7" t="n">
        <v>31</v>
      </c>
      <c r="B35" s="11" t="n"/>
      <c r="C35" s="11" t="n"/>
      <c r="D35" s="11" t="n"/>
      <c r="E35" s="11" t="n"/>
      <c r="F35" s="11" t="n"/>
      <c r="G35" s="12" t="n"/>
      <c r="H35" s="12" t="n"/>
      <c r="I35" s="11" t="n"/>
      <c r="J35" s="11" t="n"/>
      <c r="K35" s="12" t="n"/>
    </row>
    <row r="36">
      <c r="A36" s="7" t="n">
        <v>32</v>
      </c>
      <c r="B36" s="11" t="n"/>
      <c r="C36" s="11" t="n"/>
      <c r="D36" s="11" t="n"/>
      <c r="E36" s="11" t="n"/>
      <c r="F36" s="11" t="n"/>
      <c r="G36" s="12" t="n"/>
      <c r="H36" s="12" t="n"/>
      <c r="I36" s="11" t="n"/>
      <c r="J36" s="11" t="n"/>
      <c r="K36" s="12" t="n"/>
    </row>
    <row r="37">
      <c r="A37" s="7" t="n">
        <v>33</v>
      </c>
      <c r="B37" s="11" t="n"/>
      <c r="C37" s="11" t="n"/>
      <c r="D37" s="11" t="n"/>
      <c r="E37" s="11" t="n"/>
      <c r="F37" s="11" t="n"/>
      <c r="G37" s="12" t="n"/>
      <c r="H37" s="12" t="n"/>
      <c r="I37" s="11" t="n"/>
      <c r="J37" s="11" t="n"/>
      <c r="K37" s="12" t="n"/>
    </row>
    <row r="38">
      <c r="A38" s="7" t="n">
        <v>34</v>
      </c>
      <c r="B38" s="11" t="n"/>
      <c r="C38" s="11" t="n"/>
      <c r="D38" s="11" t="n"/>
      <c r="E38" s="11" t="n"/>
      <c r="F38" s="11" t="n"/>
      <c r="G38" s="12" t="n"/>
      <c r="H38" s="12" t="n"/>
      <c r="I38" s="11" t="n"/>
      <c r="J38" s="11" t="n"/>
      <c r="K38" s="12" t="n"/>
    </row>
    <row r="39">
      <c r="A39" s="7" t="n">
        <v>35</v>
      </c>
      <c r="B39" s="11" t="n"/>
      <c r="C39" s="11" t="n"/>
      <c r="D39" s="11" t="n"/>
      <c r="E39" s="11" t="n"/>
      <c r="F39" s="11" t="n"/>
      <c r="G39" s="12" t="n"/>
      <c r="H39" s="12" t="n"/>
      <c r="I39" s="11" t="n"/>
      <c r="J39" s="11" t="n"/>
      <c r="K39" s="12" t="n"/>
    </row>
    <row r="40">
      <c r="A40" s="7" t="n">
        <v>36</v>
      </c>
      <c r="B40" s="11" t="n"/>
      <c r="C40" s="11" t="n"/>
      <c r="D40" s="11" t="n"/>
      <c r="E40" s="11" t="n"/>
      <c r="F40" s="11" t="n"/>
      <c r="G40" s="12" t="n"/>
      <c r="H40" s="12" t="n"/>
      <c r="I40" s="11" t="n"/>
      <c r="J40" s="11" t="n"/>
      <c r="K40" s="12" t="n"/>
    </row>
    <row r="41">
      <c r="A41" s="7" t="n">
        <v>37</v>
      </c>
      <c r="B41" s="11" t="n"/>
      <c r="C41" s="11" t="n"/>
      <c r="D41" s="11" t="n"/>
      <c r="E41" s="11" t="n"/>
      <c r="F41" s="11" t="n"/>
      <c r="G41" s="12" t="n"/>
      <c r="H41" s="12" t="n"/>
      <c r="I41" s="11" t="n"/>
      <c r="J41" s="11" t="n"/>
      <c r="K41" s="12" t="n"/>
    </row>
    <row r="42">
      <c r="A42" s="7" t="n">
        <v>38</v>
      </c>
      <c r="B42" s="11" t="n"/>
      <c r="C42" s="11" t="n"/>
      <c r="D42" s="11" t="n"/>
      <c r="E42" s="11" t="n"/>
      <c r="F42" s="11" t="n"/>
      <c r="G42" s="12" t="n"/>
      <c r="H42" s="12" t="n"/>
      <c r="I42" s="11" t="n"/>
      <c r="J42" s="11" t="n"/>
      <c r="K42" s="12" t="n"/>
    </row>
    <row r="43">
      <c r="A43" s="7" t="n">
        <v>39</v>
      </c>
      <c r="B43" s="11" t="n"/>
      <c r="C43" s="11" t="n"/>
      <c r="D43" s="11" t="n"/>
      <c r="E43" s="11" t="n"/>
      <c r="F43" s="11" t="n"/>
      <c r="G43" s="12" t="n"/>
      <c r="H43" s="12" t="n"/>
      <c r="I43" s="11" t="n"/>
      <c r="J43" s="11" t="n"/>
      <c r="K43" s="12" t="n"/>
    </row>
    <row r="44">
      <c r="A44" s="7" t="n">
        <v>40</v>
      </c>
      <c r="B44" s="11" t="n"/>
      <c r="C44" s="11" t="n"/>
      <c r="D44" s="11" t="n"/>
      <c r="E44" s="11" t="n"/>
      <c r="F44" s="11" t="n"/>
      <c r="G44" s="12" t="n"/>
      <c r="H44" s="12" t="n"/>
      <c r="I44" s="11" t="n"/>
      <c r="J44" s="11" t="n"/>
      <c r="K44" s="12" t="n"/>
    </row>
    <row r="45"/>
    <row r="46">
      <c r="B46" s="13" t="inlineStr">
        <is>
          <t>Powered by Petpooja Tasks: recurring schedules, WhatsApp reminders, photo proof. petpooja.com/tasks</t>
        </is>
      </c>
    </row>
  </sheetData>
  <sheetProtection selectLockedCells="0" selectUnlockedCells="0" sheet="1" objects="0" insertRows="1" insertHyperlinks="1" autoFilter="1" scenarios="0" formatColumns="1" deleteColumns="1" insertColumns="1" pivotTables="1" deleteRows="1" formatCells="1" formatRows="1" sort="1"/>
  <mergeCells count="3">
    <mergeCell ref="B46:K46"/>
    <mergeCell ref="B1:K1"/>
    <mergeCell ref="B2:K2"/>
  </mergeCells>
  <dataValidations count="2">
    <dataValidation sqref="I5 I6 I7 I8 I9 I10 I11 I12 I13 I14 I15 I16 I17 I18 I19 I20 I21 I22 I23 I24 I25 I26 I27 I28 I29 I30 I31 I32 I33 I34 I35 I36 I37 I38 I39 I40 I41 I42 I43 I44" showDropDown="0" showInputMessage="0" showErrorMessage="0" allowBlank="1" type="list">
      <formula1>"Critical,High,Medium,Low"</formula1>
    </dataValidation>
    <dataValidation sqref="D5 D6 D7 D8 D9 D10 D11 D12 D13 D14 D15 D16 D17 D18 D19 D20 D21 D22 D23 D24 D25 D26 D27 D28 D29 D30 D31 D32 D33 D34 D35 D36 D37 D38 D39 D40 D41 D42 D43 D44" showDropDown="0" showInputMessage="0" showErrorMessage="0" allowBlank="1" type="list">
      <formula1>"Power,Electrical,HVAC,Refrigeration,Fire Safety,Elevator,Pressure Vessel,Material Handling,Measuring,Utility,Security,Ventilation,Production,Other"</formula1>
    </dataValidation>
  </dataValidations>
  <pageMargins left="0.75" right="0.75" top="1" bottom="1" header="0.5" footer="0.5"/>
</worksheet>
</file>

<file path=xl/worksheets/sheet3.xml><?xml version="1.0" encoding="utf-8"?>
<worksheet xmlns="http://schemas.openxmlformats.org/spreadsheetml/2006/main">
  <sheetPr>
    <tabColor rgb="00C52031"/>
    <outlinePr summaryBelow="1" summaryRight="1"/>
    <pageSetUpPr/>
  </sheetPr>
  <dimension ref="A1:K66"/>
  <sheetViews>
    <sheetView showGridLines="0" workbookViewId="0">
      <pane ySplit="4" topLeftCell="A5" activePane="bottomLeft" state="frozen"/>
      <selection pane="bottomLeft" activeCell="A1" sqref="A1"/>
    </sheetView>
  </sheetViews>
  <sheetFormatPr baseColWidth="8" defaultRowHeight="15"/>
  <cols>
    <col width="5" customWidth="1" min="1" max="1"/>
    <col width="30" customWidth="1" min="2" max="2"/>
    <col width="34" customWidth="1" min="3" max="3"/>
    <col width="13" customWidth="1" min="4" max="4"/>
    <col width="13" customWidth="1" min="5" max="5"/>
    <col width="14" customWidth="1" min="6" max="6"/>
    <col width="14" customWidth="1" min="7" max="7"/>
    <col width="12" customWidth="1" min="8" max="8"/>
    <col width="13" customWidth="1" min="9" max="9"/>
    <col width="18" customWidth="1" min="10" max="10"/>
    <col width="12" customWidth="1" min="11" max="11"/>
  </cols>
  <sheetData>
    <row r="1">
      <c r="B1" s="4" t="inlineStr">
        <is>
          <t>PM Schedule: what is due, and what is overdue</t>
        </is>
      </c>
    </row>
    <row r="2">
      <c r="B2" s="5" t="inlineStr">
        <is>
          <t>Pick an asset, write the task, choose type and frequency, enter the Last Done date. Next Due and Status calculate automatically. Status updates every time you open the file.</t>
        </is>
      </c>
    </row>
    <row r="3"/>
    <row r="4">
      <c r="A4" s="6" t="inlineStr">
        <is>
          <t>#</t>
        </is>
      </c>
      <c r="B4" s="6" t="inlineStr">
        <is>
          <t>Asset</t>
        </is>
      </c>
      <c r="C4" s="6" t="inlineStr">
        <is>
          <t>Maintenance Task</t>
        </is>
      </c>
      <c r="D4" s="6" t="inlineStr">
        <is>
          <t>Type</t>
        </is>
      </c>
      <c r="E4" s="6" t="inlineStr">
        <is>
          <t>Frequency</t>
        </is>
      </c>
      <c r="F4" s="6" t="inlineStr">
        <is>
          <t>Last Done</t>
        </is>
      </c>
      <c r="G4" s="6" t="inlineStr">
        <is>
          <t>Next Due</t>
        </is>
      </c>
      <c r="H4" s="6" t="inlineStr">
        <is>
          <t>Days to Due</t>
        </is>
      </c>
      <c r="I4" s="6" t="inlineStr">
        <is>
          <t>Status</t>
        </is>
      </c>
      <c r="J4" s="6" t="inlineStr">
        <is>
          <t>Assigned To</t>
        </is>
      </c>
      <c r="K4" s="6" t="inlineStr">
        <is>
          <t>Est. Cost (₹)</t>
        </is>
      </c>
    </row>
    <row r="5">
      <c r="A5" s="14" t="n">
        <v>1</v>
      </c>
      <c r="B5" s="8" t="inlineStr">
        <is>
          <t>DG Set 125 kVA</t>
        </is>
      </c>
      <c r="C5" s="9" t="inlineStr">
        <is>
          <t>Engine oil &amp; filter change</t>
        </is>
      </c>
      <c r="D5" s="9" t="inlineStr">
        <is>
          <t>Preventive</t>
        </is>
      </c>
      <c r="E5" s="9" t="inlineStr">
        <is>
          <t>Quarterly</t>
        </is>
      </c>
      <c r="F5" s="10" t="n">
        <v>46157</v>
      </c>
      <c r="G5" s="15">
        <f>IF(F5="","",IF(E5="Daily",F5+1,IF(E5="Weekly",F5+7,IF(E5="Fortnightly",F5+14,IF(E5="Monthly",EDATE(F5,1),IF(E5="Quarterly",EDATE(F5,3),IF(E5="Half-Yearly",EDATE(F5,6),IF(E5="Annual",EDATE(F5,12),""))))))))</f>
        <v/>
      </c>
      <c r="H5" s="14">
        <f>IF(G5="","",G5-TODAY())</f>
        <v/>
      </c>
      <c r="I5" s="16">
        <f>IF(G5="","",IF(G5&lt;TODAY(),"OVERDUE",IF(G5-TODAY()&lt;=7,"DUE SOON","SCHEDULED")))</f>
        <v/>
      </c>
      <c r="J5" s="9" t="inlineStr">
        <is>
          <t>Maintenance Team</t>
        </is>
      </c>
      <c r="K5" s="17" t="n">
        <v>4500</v>
      </c>
    </row>
    <row r="6">
      <c r="A6" s="14" t="n">
        <v>2</v>
      </c>
      <c r="B6" s="8" t="inlineStr">
        <is>
          <t>DG Set 125 kVA</t>
        </is>
      </c>
      <c r="C6" s="9" t="inlineStr">
        <is>
          <t>Load test &amp; battery check</t>
        </is>
      </c>
      <c r="D6" s="9" t="inlineStr">
        <is>
          <t>Preventive</t>
        </is>
      </c>
      <c r="E6" s="9" t="inlineStr">
        <is>
          <t>Monthly</t>
        </is>
      </c>
      <c r="F6" s="10" t="n">
        <v>46193</v>
      </c>
      <c r="G6" s="15">
        <f>IF(F6="","",IF(E6="Daily",F6+1,IF(E6="Weekly",F6+7,IF(E6="Fortnightly",F6+14,IF(E6="Monthly",EDATE(F6,1),IF(E6="Quarterly",EDATE(F6,3),IF(E6="Half-Yearly",EDATE(F6,6),IF(E6="Annual",EDATE(F6,12),""))))))))</f>
        <v/>
      </c>
      <c r="H6" s="14">
        <f>IF(G6="","",G6-TODAY())</f>
        <v/>
      </c>
      <c r="I6" s="16">
        <f>IF(G6="","",IF(G6&lt;TODAY(),"OVERDUE",IF(G6-TODAY()&lt;=7,"DUE SOON","SCHEDULED")))</f>
        <v/>
      </c>
      <c r="J6" s="9" t="inlineStr">
        <is>
          <t>Maintenance Team</t>
        </is>
      </c>
      <c r="K6" s="17" t="n">
        <v>800</v>
      </c>
    </row>
    <row r="7">
      <c r="A7" s="14" t="n">
        <v>3</v>
      </c>
      <c r="B7" s="8" t="inlineStr">
        <is>
          <t>Passenger Lift 8-person</t>
        </is>
      </c>
      <c r="C7" s="9" t="inlineStr">
        <is>
          <t>AMC preventive service</t>
        </is>
      </c>
      <c r="D7" s="9" t="inlineStr">
        <is>
          <t>AMC</t>
        </is>
      </c>
      <c r="E7" s="9" t="inlineStr">
        <is>
          <t>Monthly</t>
        </is>
      </c>
      <c r="F7" s="10" t="n">
        <v>46198</v>
      </c>
      <c r="G7" s="15">
        <f>IF(F7="","",IF(E7="Daily",F7+1,IF(E7="Weekly",F7+7,IF(E7="Fortnightly",F7+14,IF(E7="Monthly",EDATE(F7,1),IF(E7="Quarterly",EDATE(F7,3),IF(E7="Half-Yearly",EDATE(F7,6),IF(E7="Annual",EDATE(F7,12),""))))))))</f>
        <v/>
      </c>
      <c r="H7" s="14">
        <f>IF(G7="","",G7-TODAY())</f>
        <v/>
      </c>
      <c r="I7" s="16">
        <f>IF(G7="","",IF(G7&lt;TODAY(),"OVERDUE",IF(G7-TODAY()&lt;=7,"DUE SOON","SCHEDULED")))</f>
        <v/>
      </c>
      <c r="J7" s="9" t="inlineStr">
        <is>
          <t>OTIS AMC</t>
        </is>
      </c>
      <c r="K7" s="17" t="n">
        <v>0</v>
      </c>
    </row>
    <row r="8">
      <c r="A8" s="14" t="n">
        <v>4</v>
      </c>
      <c r="B8" s="8" t="inlineStr">
        <is>
          <t>Passenger Lift 8-person</t>
        </is>
      </c>
      <c r="C8" s="9" t="inlineStr">
        <is>
          <t>Statutory inspection &amp; licence renewal</t>
        </is>
      </c>
      <c r="D8" s="9" t="inlineStr">
        <is>
          <t>Statutory</t>
        </is>
      </c>
      <c r="E8" s="9" t="inlineStr">
        <is>
          <t>Annual</t>
        </is>
      </c>
      <c r="F8" s="10" t="n">
        <v>45897</v>
      </c>
      <c r="G8" s="15">
        <f>IF(F8="","",IF(E8="Daily",F8+1,IF(E8="Weekly",F8+7,IF(E8="Fortnightly",F8+14,IF(E8="Monthly",EDATE(F8,1),IF(E8="Quarterly",EDATE(F8,3),IF(E8="Half-Yearly",EDATE(F8,6),IF(E8="Annual",EDATE(F8,12),""))))))))</f>
        <v/>
      </c>
      <c r="H8" s="14">
        <f>IF(G8="","",G8-TODAY())</f>
        <v/>
      </c>
      <c r="I8" s="16">
        <f>IF(G8="","",IF(G8&lt;TODAY(),"OVERDUE",IF(G8-TODAY()&lt;=7,"DUE SOON","SCHEDULED")))</f>
        <v/>
      </c>
      <c r="J8" s="9" t="inlineStr">
        <is>
          <t>Lift Inspector</t>
        </is>
      </c>
      <c r="K8" s="17" t="n">
        <v>6000</v>
      </c>
    </row>
    <row r="9">
      <c r="A9" s="14" t="n">
        <v>5</v>
      </c>
      <c r="B9" s="8" t="inlineStr">
        <is>
          <t>Fire Extinguishers ABC 6kg (x12)</t>
        </is>
      </c>
      <c r="C9" s="9" t="inlineStr">
        <is>
          <t>Monthly visual check &amp; gauge</t>
        </is>
      </c>
      <c r="D9" s="9" t="inlineStr">
        <is>
          <t>Safety</t>
        </is>
      </c>
      <c r="E9" s="9" t="inlineStr">
        <is>
          <t>Monthly</t>
        </is>
      </c>
      <c r="F9" s="10" t="n">
        <v>46203</v>
      </c>
      <c r="G9" s="15">
        <f>IF(F9="","",IF(E9="Daily",F9+1,IF(E9="Weekly",F9+7,IF(E9="Fortnightly",F9+14,IF(E9="Monthly",EDATE(F9,1),IF(E9="Quarterly",EDATE(F9,3),IF(E9="Half-Yearly",EDATE(F9,6),IF(E9="Annual",EDATE(F9,12),""))))))))</f>
        <v/>
      </c>
      <c r="H9" s="14">
        <f>IF(G9="","",G9-TODAY())</f>
        <v/>
      </c>
      <c r="I9" s="16">
        <f>IF(G9="","",IF(G9&lt;TODAY(),"OVERDUE",IF(G9-TODAY()&lt;=7,"DUE SOON","SCHEDULED")))</f>
        <v/>
      </c>
      <c r="J9" s="9" t="inlineStr">
        <is>
          <t>Safety Officer</t>
        </is>
      </c>
      <c r="K9" s="17" t="n">
        <v>0</v>
      </c>
    </row>
    <row r="10">
      <c r="A10" s="14" t="n">
        <v>6</v>
      </c>
      <c r="B10" s="8" t="inlineStr">
        <is>
          <t>Fire Extinguishers ABC 6kg (x12)</t>
        </is>
      </c>
      <c r="C10" s="9" t="inlineStr">
        <is>
          <t>Annual refilling &amp; hydraulic test</t>
        </is>
      </c>
      <c r="D10" s="9" t="inlineStr">
        <is>
          <t>Statutory</t>
        </is>
      </c>
      <c r="E10" s="9" t="inlineStr">
        <is>
          <t>Annual</t>
        </is>
      </c>
      <c r="F10" s="10" t="n">
        <v>45828</v>
      </c>
      <c r="G10" s="15">
        <f>IF(F10="","",IF(E10="Daily",F10+1,IF(E10="Weekly",F10+7,IF(E10="Fortnightly",F10+14,IF(E10="Monthly",EDATE(F10,1),IF(E10="Quarterly",EDATE(F10,3),IF(E10="Half-Yearly",EDATE(F10,6),IF(E10="Annual",EDATE(F10,12),""))))))))</f>
        <v/>
      </c>
      <c r="H10" s="14">
        <f>IF(G10="","",G10-TODAY())</f>
        <v/>
      </c>
      <c r="I10" s="16">
        <f>IF(G10="","",IF(G10&lt;TODAY(),"OVERDUE",IF(G10-TODAY()&lt;=7,"DUE SOON","SCHEDULED")))</f>
        <v/>
      </c>
      <c r="J10" s="9" t="inlineStr">
        <is>
          <t>Ceasefire</t>
        </is>
      </c>
      <c r="K10" s="17" t="n">
        <v>3600</v>
      </c>
    </row>
    <row r="11">
      <c r="A11" s="14" t="n">
        <v>7</v>
      </c>
      <c r="B11" s="8" t="inlineStr">
        <is>
          <t>Split AC 2 Ton (x8)</t>
        </is>
      </c>
      <c r="C11" s="9" t="inlineStr">
        <is>
          <t>Filter cleaning</t>
        </is>
      </c>
      <c r="D11" s="9" t="inlineStr">
        <is>
          <t>Preventive</t>
        </is>
      </c>
      <c r="E11" s="9" t="inlineStr">
        <is>
          <t>Monthly</t>
        </is>
      </c>
      <c r="F11" s="10" t="n">
        <v>46201</v>
      </c>
      <c r="G11" s="15">
        <f>IF(F11="","",IF(E11="Daily",F11+1,IF(E11="Weekly",F11+7,IF(E11="Fortnightly",F11+14,IF(E11="Monthly",EDATE(F11,1),IF(E11="Quarterly",EDATE(F11,3),IF(E11="Half-Yearly",EDATE(F11,6),IF(E11="Annual",EDATE(F11,12),""))))))))</f>
        <v/>
      </c>
      <c r="H11" s="14">
        <f>IF(G11="","",G11-TODAY())</f>
        <v/>
      </c>
      <c r="I11" s="16">
        <f>IF(G11="","",IF(G11&lt;TODAY(),"OVERDUE",IF(G11-TODAY()&lt;=7,"DUE SOON","SCHEDULED")))</f>
        <v/>
      </c>
      <c r="J11" s="9" t="inlineStr">
        <is>
          <t>Maintenance Team</t>
        </is>
      </c>
      <c r="K11" s="17" t="n">
        <v>400</v>
      </c>
    </row>
    <row r="12">
      <c r="A12" s="14" t="n">
        <v>8</v>
      </c>
      <c r="B12" s="8" t="inlineStr">
        <is>
          <t>Split AC 2 Ton (x8)</t>
        </is>
      </c>
      <c r="C12" s="9" t="inlineStr">
        <is>
          <t>Gas top-up &amp; full servicing</t>
        </is>
      </c>
      <c r="D12" s="9" t="inlineStr">
        <is>
          <t>Preventive</t>
        </is>
      </c>
      <c r="E12" s="9" t="inlineStr">
        <is>
          <t>Quarterly</t>
        </is>
      </c>
      <c r="F12" s="10" t="n">
        <v>46147</v>
      </c>
      <c r="G12" s="15">
        <f>IF(F12="","",IF(E12="Daily",F12+1,IF(E12="Weekly",F12+7,IF(E12="Fortnightly",F12+14,IF(E12="Monthly",EDATE(F12,1),IF(E12="Quarterly",EDATE(F12,3),IF(E12="Half-Yearly",EDATE(F12,6),IF(E12="Annual",EDATE(F12,12),""))))))))</f>
        <v/>
      </c>
      <c r="H12" s="14">
        <f>IF(G12="","",G12-TODAY())</f>
        <v/>
      </c>
      <c r="I12" s="16">
        <f>IF(G12="","",IF(G12&lt;TODAY(),"OVERDUE",IF(G12-TODAY()&lt;=7,"DUE SOON","SCHEDULED")))</f>
        <v/>
      </c>
      <c r="J12" s="9" t="inlineStr">
        <is>
          <t>Cool Care AMC</t>
        </is>
      </c>
      <c r="K12" s="17" t="n">
        <v>6400</v>
      </c>
    </row>
    <row r="13">
      <c r="A13" s="14" t="n">
        <v>9</v>
      </c>
      <c r="B13" s="8" t="inlineStr">
        <is>
          <t>Air Compressor 10 HP</t>
        </is>
      </c>
      <c r="C13" s="9" t="inlineStr">
        <is>
          <t>Air filter &amp; oil change</t>
        </is>
      </c>
      <c r="D13" s="9" t="inlineStr">
        <is>
          <t>Preventive</t>
        </is>
      </c>
      <c r="E13" s="9" t="inlineStr">
        <is>
          <t>Quarterly</t>
        </is>
      </c>
      <c r="F13" s="10" t="n">
        <v>46143</v>
      </c>
      <c r="G13" s="15">
        <f>IF(F13="","",IF(E13="Daily",F13+1,IF(E13="Weekly",F13+7,IF(E13="Fortnightly",F13+14,IF(E13="Monthly",EDATE(F13,1),IF(E13="Quarterly",EDATE(F13,3),IF(E13="Half-Yearly",EDATE(F13,6),IF(E13="Annual",EDATE(F13,12),""))))))))</f>
        <v/>
      </c>
      <c r="H13" s="14">
        <f>IF(G13="","",G13-TODAY())</f>
        <v/>
      </c>
      <c r="I13" s="16">
        <f>IF(G13="","",IF(G13&lt;TODAY(),"OVERDUE",IF(G13-TODAY()&lt;=7,"DUE SOON","SCHEDULED")))</f>
        <v/>
      </c>
      <c r="J13" s="9" t="inlineStr">
        <is>
          <t>ELGi Service</t>
        </is>
      </c>
      <c r="K13" s="17" t="n">
        <v>3200</v>
      </c>
    </row>
    <row r="14">
      <c r="A14" s="14" t="n">
        <v>10</v>
      </c>
      <c r="B14" s="8" t="inlineStr">
        <is>
          <t>Cold Storage Chiller</t>
        </is>
      </c>
      <c r="C14" s="9" t="inlineStr">
        <is>
          <t>Condenser coil cleaning</t>
        </is>
      </c>
      <c r="D14" s="9" t="inlineStr">
        <is>
          <t>Preventive</t>
        </is>
      </c>
      <c r="E14" s="9" t="inlineStr">
        <is>
          <t>Monthly</t>
        </is>
      </c>
      <c r="F14" s="10" t="n">
        <v>46191</v>
      </c>
      <c r="G14" s="15">
        <f>IF(F14="","",IF(E14="Daily",F14+1,IF(E14="Weekly",F14+7,IF(E14="Fortnightly",F14+14,IF(E14="Monthly",EDATE(F14,1),IF(E14="Quarterly",EDATE(F14,3),IF(E14="Half-Yearly",EDATE(F14,6),IF(E14="Annual",EDATE(F14,12),""))))))))</f>
        <v/>
      </c>
      <c r="H14" s="14">
        <f>IF(G14="","",G14-TODAY())</f>
        <v/>
      </c>
      <c r="I14" s="16">
        <f>IF(G14="","",IF(G14&lt;TODAY(),"OVERDUE",IF(G14-TODAY()&lt;=7,"DUE SOON","SCHEDULED")))</f>
        <v/>
      </c>
      <c r="J14" s="9" t="inlineStr">
        <is>
          <t>Maintenance Team</t>
        </is>
      </c>
      <c r="K14" s="17" t="n">
        <v>1200</v>
      </c>
    </row>
    <row r="15">
      <c r="A15" s="14" t="n">
        <v>11</v>
      </c>
      <c r="B15" s="8" t="inlineStr">
        <is>
          <t>Cold Storage Chiller</t>
        </is>
      </c>
      <c r="C15" s="9" t="inlineStr">
        <is>
          <t>Temperature probe calibration</t>
        </is>
      </c>
      <c r="D15" s="9" t="inlineStr">
        <is>
          <t>Calibration</t>
        </is>
      </c>
      <c r="E15" s="9" t="inlineStr">
        <is>
          <t>Quarterly</t>
        </is>
      </c>
      <c r="F15" s="10" t="n">
        <v>46132</v>
      </c>
      <c r="G15" s="15">
        <f>IF(F15="","",IF(E15="Daily",F15+1,IF(E15="Weekly",F15+7,IF(E15="Fortnightly",F15+14,IF(E15="Monthly",EDATE(F15,1),IF(E15="Quarterly",EDATE(F15,3),IF(E15="Half-Yearly",EDATE(F15,6),IF(E15="Annual",EDATE(F15,12),""))))))))</f>
        <v/>
      </c>
      <c r="H15" s="14">
        <f>IF(G15="","",G15-TODAY())</f>
        <v/>
      </c>
      <c r="I15" s="16">
        <f>IF(G15="","",IF(G15&lt;TODAY(),"OVERDUE",IF(G15-TODAY()&lt;=7,"DUE SOON","SCHEDULED")))</f>
        <v/>
      </c>
      <c r="J15" s="9" t="inlineStr">
        <is>
          <t>Blue Star AMC</t>
        </is>
      </c>
      <c r="K15" s="17" t="n">
        <v>1500</v>
      </c>
    </row>
    <row r="16">
      <c r="A16" s="14" t="n">
        <v>12</v>
      </c>
      <c r="B16" s="8" t="inlineStr">
        <is>
          <t>Main LT Panel / DB</t>
        </is>
      </c>
      <c r="C16" s="9" t="inlineStr">
        <is>
          <t>Thermography scan</t>
        </is>
      </c>
      <c r="D16" s="9" t="inlineStr">
        <is>
          <t>Safety</t>
        </is>
      </c>
      <c r="E16" s="9" t="inlineStr">
        <is>
          <t>Half-Yearly</t>
        </is>
      </c>
      <c r="F16" s="10" t="n">
        <v>46032</v>
      </c>
      <c r="G16" s="15">
        <f>IF(F16="","",IF(E16="Daily",F16+1,IF(E16="Weekly",F16+7,IF(E16="Fortnightly",F16+14,IF(E16="Monthly",EDATE(F16,1),IF(E16="Quarterly",EDATE(F16,3),IF(E16="Half-Yearly",EDATE(F16,6),IF(E16="Annual",EDATE(F16,12),""))))))))</f>
        <v/>
      </c>
      <c r="H16" s="14">
        <f>IF(G16="","",G16-TODAY())</f>
        <v/>
      </c>
      <c r="I16" s="16">
        <f>IF(G16="","",IF(G16&lt;TODAY(),"OVERDUE",IF(G16-TODAY()&lt;=7,"DUE SOON","SCHEDULED")))</f>
        <v/>
      </c>
      <c r="J16" s="9" t="inlineStr">
        <is>
          <t>Electrician</t>
        </is>
      </c>
      <c r="K16" s="17" t="n">
        <v>2500</v>
      </c>
    </row>
    <row r="17">
      <c r="A17" s="14" t="n">
        <v>13</v>
      </c>
      <c r="B17" s="8" t="inlineStr">
        <is>
          <t>Main LT Panel / DB</t>
        </is>
      </c>
      <c r="C17" s="9" t="inlineStr">
        <is>
          <t>Terminal tightening &amp; cleaning</t>
        </is>
      </c>
      <c r="D17" s="9" t="inlineStr">
        <is>
          <t>Preventive</t>
        </is>
      </c>
      <c r="E17" s="9" t="inlineStr">
        <is>
          <t>Quarterly</t>
        </is>
      </c>
      <c r="F17" s="10" t="n">
        <v>46122</v>
      </c>
      <c r="G17" s="15">
        <f>IF(F17="","",IF(E17="Daily",F17+1,IF(E17="Weekly",F17+7,IF(E17="Fortnightly",F17+14,IF(E17="Monthly",EDATE(F17,1),IF(E17="Quarterly",EDATE(F17,3),IF(E17="Half-Yearly",EDATE(F17,6),IF(E17="Annual",EDATE(F17,12),""))))))))</f>
        <v/>
      </c>
      <c r="H17" s="14">
        <f>IF(G17="","",G17-TODAY())</f>
        <v/>
      </c>
      <c r="I17" s="16">
        <f>IF(G17="","",IF(G17&lt;TODAY(),"OVERDUE",IF(G17-TODAY()&lt;=7,"DUE SOON","SCHEDULED")))</f>
        <v/>
      </c>
      <c r="J17" s="9" t="inlineStr">
        <is>
          <t>Electrician</t>
        </is>
      </c>
      <c r="K17" s="17" t="n">
        <v>1000</v>
      </c>
    </row>
    <row r="18">
      <c r="A18" s="14" t="n">
        <v>14</v>
      </c>
      <c r="B18" s="8" t="inlineStr">
        <is>
          <t>Platform Weighing Scale 500 kg</t>
        </is>
      </c>
      <c r="C18" s="9" t="inlineStr">
        <is>
          <t>Legal Metrology re-verification &amp; stamping</t>
        </is>
      </c>
      <c r="D18" s="9" t="inlineStr">
        <is>
          <t>Statutory</t>
        </is>
      </c>
      <c r="E18" s="9" t="inlineStr">
        <is>
          <t>Annual</t>
        </is>
      </c>
      <c r="F18" s="10" t="n">
        <v>45858</v>
      </c>
      <c r="G18" s="15">
        <f>IF(F18="","",IF(E18="Daily",F18+1,IF(E18="Weekly",F18+7,IF(E18="Fortnightly",F18+14,IF(E18="Monthly",EDATE(F18,1),IF(E18="Quarterly",EDATE(F18,3),IF(E18="Half-Yearly",EDATE(F18,6),IF(E18="Annual",EDATE(F18,12),""))))))))</f>
        <v/>
      </c>
      <c r="H18" s="14">
        <f>IF(G18="","",G18-TODAY())</f>
        <v/>
      </c>
      <c r="I18" s="16">
        <f>IF(G18="","",IF(G18&lt;TODAY(),"OVERDUE",IF(G18-TODAY()&lt;=7,"DUE SOON","SCHEDULED")))</f>
        <v/>
      </c>
      <c r="J18" s="9" t="inlineStr">
        <is>
          <t>Legal Metrology Dept</t>
        </is>
      </c>
      <c r="K18" s="17" t="n">
        <v>1200</v>
      </c>
    </row>
    <row r="19">
      <c r="A19" s="14" t="n">
        <v>15</v>
      </c>
      <c r="B19" s="8" t="inlineStr">
        <is>
          <t>Steam Boiler 500 kg/hr</t>
        </is>
      </c>
      <c r="C19" s="9" t="inlineStr">
        <is>
          <t>IBR statutory inspection &amp; certificate</t>
        </is>
      </c>
      <c r="D19" s="9" t="inlineStr">
        <is>
          <t>Statutory</t>
        </is>
      </c>
      <c r="E19" s="9" t="inlineStr">
        <is>
          <t>Annual</t>
        </is>
      </c>
      <c r="F19" s="10" t="n">
        <v>45930</v>
      </c>
      <c r="G19" s="15">
        <f>IF(F19="","",IF(E19="Daily",F19+1,IF(E19="Weekly",F19+7,IF(E19="Fortnightly",F19+14,IF(E19="Monthly",EDATE(F19,1),IF(E19="Quarterly",EDATE(F19,3),IF(E19="Half-Yearly",EDATE(F19,6),IF(E19="Annual",EDATE(F19,12),""))))))))</f>
        <v/>
      </c>
      <c r="H19" s="14">
        <f>IF(G19="","",G19-TODAY())</f>
        <v/>
      </c>
      <c r="I19" s="16">
        <f>IF(G19="","",IF(G19&lt;TODAY(),"OVERDUE",IF(G19-TODAY()&lt;=7,"DUE SOON","SCHEDULED")))</f>
        <v/>
      </c>
      <c r="J19" s="9" t="inlineStr">
        <is>
          <t>Boiler Inspector</t>
        </is>
      </c>
      <c r="K19" s="17" t="n">
        <v>15000</v>
      </c>
    </row>
    <row r="20">
      <c r="A20" s="14" t="n">
        <v>16</v>
      </c>
      <c r="B20" s="8" t="inlineStr">
        <is>
          <t>Steam Boiler 500 kg/hr</t>
        </is>
      </c>
      <c r="C20" s="9" t="inlineStr">
        <is>
          <t>Safety valve testing</t>
        </is>
      </c>
      <c r="D20" s="9" t="inlineStr">
        <is>
          <t>Safety</t>
        </is>
      </c>
      <c r="E20" s="9" t="inlineStr">
        <is>
          <t>Half-Yearly</t>
        </is>
      </c>
      <c r="F20" s="10" t="n">
        <v>46111</v>
      </c>
      <c r="G20" s="15">
        <f>IF(F20="","",IF(E20="Daily",F20+1,IF(E20="Weekly",F20+7,IF(E20="Fortnightly",F20+14,IF(E20="Monthly",EDATE(F20,1),IF(E20="Quarterly",EDATE(F20,3),IF(E20="Half-Yearly",EDATE(F20,6),IF(E20="Annual",EDATE(F20,12),""))))))))</f>
        <v/>
      </c>
      <c r="H20" s="14">
        <f>IF(G20="","",G20-TODAY())</f>
        <v/>
      </c>
      <c r="I20" s="16">
        <f>IF(G20="","",IF(G20&lt;TODAY(),"OVERDUE",IF(G20-TODAY()&lt;=7,"DUE SOON","SCHEDULED")))</f>
        <v/>
      </c>
      <c r="J20" s="9" t="inlineStr">
        <is>
          <t>Thermax AMC</t>
        </is>
      </c>
      <c r="K20" s="17" t="n">
        <v>4000</v>
      </c>
    </row>
    <row r="21">
      <c r="A21" s="14" t="n">
        <v>17</v>
      </c>
      <c r="B21" s="8" t="inlineStr">
        <is>
          <t>Forklift 2 Ton Diesel</t>
        </is>
      </c>
      <c r="C21" s="9" t="inlineStr">
        <is>
          <t>Preventive service</t>
        </is>
      </c>
      <c r="D21" s="9" t="inlineStr">
        <is>
          <t>Preventive</t>
        </is>
      </c>
      <c r="E21" s="9" t="inlineStr">
        <is>
          <t>Monthly</t>
        </is>
      </c>
      <c r="F21" s="10" t="n">
        <v>46201</v>
      </c>
      <c r="G21" s="15">
        <f>IF(F21="","",IF(E21="Daily",F21+1,IF(E21="Weekly",F21+7,IF(E21="Fortnightly",F21+14,IF(E21="Monthly",EDATE(F21,1),IF(E21="Quarterly",EDATE(F21,3),IF(E21="Half-Yearly",EDATE(F21,6),IF(E21="Annual",EDATE(F21,12),""))))))))</f>
        <v/>
      </c>
      <c r="H21" s="14">
        <f>IF(G21="","",G21-TODAY())</f>
        <v/>
      </c>
      <c r="I21" s="16">
        <f>IF(G21="","",IF(G21&lt;TODAY(),"OVERDUE",IF(G21-TODAY()&lt;=7,"DUE SOON","SCHEDULED")))</f>
        <v/>
      </c>
      <c r="J21" s="9" t="inlineStr">
        <is>
          <t>Godrej Service</t>
        </is>
      </c>
      <c r="K21" s="17" t="n">
        <v>2000</v>
      </c>
    </row>
    <row r="22">
      <c r="A22" s="14" t="n">
        <v>18</v>
      </c>
      <c r="B22" s="8" t="inlineStr">
        <is>
          <t>Forklift 2 Ton Diesel</t>
        </is>
      </c>
      <c r="C22" s="9" t="inlineStr">
        <is>
          <t>Lifting chain &amp; hydraulic examination</t>
        </is>
      </c>
      <c r="D22" s="9" t="inlineStr">
        <is>
          <t>Statutory</t>
        </is>
      </c>
      <c r="E22" s="9" t="inlineStr">
        <is>
          <t>Annual</t>
        </is>
      </c>
      <c r="F22" s="10" t="n">
        <v>45931</v>
      </c>
      <c r="G22" s="15">
        <f>IF(F22="","",IF(E22="Daily",F22+1,IF(E22="Weekly",F22+7,IF(E22="Fortnightly",F22+14,IF(E22="Monthly",EDATE(F22,1),IF(E22="Quarterly",EDATE(F22,3),IF(E22="Half-Yearly",EDATE(F22,6),IF(E22="Annual",EDATE(F22,12),""))))))))</f>
        <v/>
      </c>
      <c r="H22" s="14">
        <f>IF(G22="","",G22-TODAY())</f>
        <v/>
      </c>
      <c r="I22" s="16">
        <f>IF(G22="","",IF(G22&lt;TODAY(),"OVERDUE",IF(G22-TODAY()&lt;=7,"DUE SOON","SCHEDULED")))</f>
        <v/>
      </c>
      <c r="J22" s="9" t="inlineStr">
        <is>
          <t>Competent Person</t>
        </is>
      </c>
      <c r="K22" s="17" t="n">
        <v>1500</v>
      </c>
    </row>
    <row r="23">
      <c r="A23" s="14" t="n">
        <v>19</v>
      </c>
      <c r="B23" s="8" t="inlineStr">
        <is>
          <t>RO Water Plant 500 LPH</t>
        </is>
      </c>
      <c r="C23" s="9" t="inlineStr">
        <is>
          <t>Filter / membrane check</t>
        </is>
      </c>
      <c r="D23" s="9" t="inlineStr">
        <is>
          <t>Preventive</t>
        </is>
      </c>
      <c r="E23" s="9" t="inlineStr">
        <is>
          <t>Monthly</t>
        </is>
      </c>
      <c r="F23" s="10" t="n">
        <v>46183</v>
      </c>
      <c r="G23" s="15">
        <f>IF(F23="","",IF(E23="Daily",F23+1,IF(E23="Weekly",F23+7,IF(E23="Fortnightly",F23+14,IF(E23="Monthly",EDATE(F23,1),IF(E23="Quarterly",EDATE(F23,3),IF(E23="Half-Yearly",EDATE(F23,6),IF(E23="Annual",EDATE(F23,12),""))))))))</f>
        <v/>
      </c>
      <c r="H23" s="14">
        <f>IF(G23="","",G23-TODAY())</f>
        <v/>
      </c>
      <c r="I23" s="16">
        <f>IF(G23="","",IF(G23&lt;TODAY(),"OVERDUE",IF(G23-TODAY()&lt;=7,"DUE SOON","SCHEDULED")))</f>
        <v/>
      </c>
      <c r="J23" s="9" t="inlineStr">
        <is>
          <t>Maintenance Team</t>
        </is>
      </c>
      <c r="K23" s="17" t="n">
        <v>900</v>
      </c>
    </row>
    <row r="24">
      <c r="A24" s="14" t="n">
        <v>20</v>
      </c>
      <c r="B24" s="8" t="inlineStr">
        <is>
          <t>Packaging Machine</t>
        </is>
      </c>
      <c r="C24" s="9" t="inlineStr">
        <is>
          <t>Preventive service &amp; lubrication</t>
        </is>
      </c>
      <c r="D24" s="9" t="inlineStr">
        <is>
          <t>Preventive</t>
        </is>
      </c>
      <c r="E24" s="9" t="inlineStr">
        <is>
          <t>Monthly</t>
        </is>
      </c>
      <c r="F24" s="10" t="n">
        <v>46208</v>
      </c>
      <c r="G24" s="15">
        <f>IF(F24="","",IF(E24="Daily",F24+1,IF(E24="Weekly",F24+7,IF(E24="Fortnightly",F24+14,IF(E24="Monthly",EDATE(F24,1),IF(E24="Quarterly",EDATE(F24,3),IF(E24="Half-Yearly",EDATE(F24,6),IF(E24="Annual",EDATE(F24,12),""))))))))</f>
        <v/>
      </c>
      <c r="H24" s="14">
        <f>IF(G24="","",G24-TODAY())</f>
        <v/>
      </c>
      <c r="I24" s="16">
        <f>IF(G24="","",IF(G24&lt;TODAY(),"OVERDUE",IF(G24-TODAY()&lt;=7,"DUE SOON","SCHEDULED")))</f>
        <v/>
      </c>
      <c r="J24" s="9" t="inlineStr">
        <is>
          <t>Nichrome AMC</t>
        </is>
      </c>
      <c r="K24" s="17" t="n">
        <v>1800</v>
      </c>
    </row>
    <row r="25">
      <c r="A25" s="14" t="n">
        <v>21</v>
      </c>
      <c r="B25" s="11" t="n"/>
      <c r="C25" s="11" t="n"/>
      <c r="D25" s="11" t="n"/>
      <c r="E25" s="11" t="n"/>
      <c r="F25" s="12" t="n"/>
      <c r="G25" s="15">
        <f>IF(F25="","",IF(E25="Daily",F25+1,IF(E25="Weekly",F25+7,IF(E25="Fortnightly",F25+14,IF(E25="Monthly",EDATE(F25,1),IF(E25="Quarterly",EDATE(F25,3),IF(E25="Half-Yearly",EDATE(F25,6),IF(E25="Annual",EDATE(F25,12),""))))))))</f>
        <v/>
      </c>
      <c r="H25" s="14">
        <f>IF(G25="","",G25-TODAY())</f>
        <v/>
      </c>
      <c r="I25" s="16">
        <f>IF(G25="","",IF(G25&lt;TODAY(),"OVERDUE",IF(G25-TODAY()&lt;=7,"DUE SOON","SCHEDULED")))</f>
        <v/>
      </c>
      <c r="J25" s="11" t="n"/>
      <c r="K25" s="18" t="n"/>
    </row>
    <row r="26">
      <c r="A26" s="14" t="n">
        <v>22</v>
      </c>
      <c r="B26" s="11" t="n"/>
      <c r="C26" s="11" t="n"/>
      <c r="D26" s="11" t="n"/>
      <c r="E26" s="11" t="n"/>
      <c r="F26" s="12" t="n"/>
      <c r="G26" s="15">
        <f>IF(F26="","",IF(E26="Daily",F26+1,IF(E26="Weekly",F26+7,IF(E26="Fortnightly",F26+14,IF(E26="Monthly",EDATE(F26,1),IF(E26="Quarterly",EDATE(F26,3),IF(E26="Half-Yearly",EDATE(F26,6),IF(E26="Annual",EDATE(F26,12),""))))))))</f>
        <v/>
      </c>
      <c r="H26" s="14">
        <f>IF(G26="","",G26-TODAY())</f>
        <v/>
      </c>
      <c r="I26" s="16">
        <f>IF(G26="","",IF(G26&lt;TODAY(),"OVERDUE",IF(G26-TODAY()&lt;=7,"DUE SOON","SCHEDULED")))</f>
        <v/>
      </c>
      <c r="J26" s="11" t="n"/>
      <c r="K26" s="18" t="n"/>
    </row>
    <row r="27">
      <c r="A27" s="14" t="n">
        <v>23</v>
      </c>
      <c r="B27" s="11" t="n"/>
      <c r="C27" s="11" t="n"/>
      <c r="D27" s="11" t="n"/>
      <c r="E27" s="11" t="n"/>
      <c r="F27" s="12" t="n"/>
      <c r="G27" s="15">
        <f>IF(F27="","",IF(E27="Daily",F27+1,IF(E27="Weekly",F27+7,IF(E27="Fortnightly",F27+14,IF(E27="Monthly",EDATE(F27,1),IF(E27="Quarterly",EDATE(F27,3),IF(E27="Half-Yearly",EDATE(F27,6),IF(E27="Annual",EDATE(F27,12),""))))))))</f>
        <v/>
      </c>
      <c r="H27" s="14">
        <f>IF(G27="","",G27-TODAY())</f>
        <v/>
      </c>
      <c r="I27" s="16">
        <f>IF(G27="","",IF(G27&lt;TODAY(),"OVERDUE",IF(G27-TODAY()&lt;=7,"DUE SOON","SCHEDULED")))</f>
        <v/>
      </c>
      <c r="J27" s="11" t="n"/>
      <c r="K27" s="18" t="n"/>
    </row>
    <row r="28">
      <c r="A28" s="14" t="n">
        <v>24</v>
      </c>
      <c r="B28" s="11" t="n"/>
      <c r="C28" s="11" t="n"/>
      <c r="D28" s="11" t="n"/>
      <c r="E28" s="11" t="n"/>
      <c r="F28" s="12" t="n"/>
      <c r="G28" s="15">
        <f>IF(F28="","",IF(E28="Daily",F28+1,IF(E28="Weekly",F28+7,IF(E28="Fortnightly",F28+14,IF(E28="Monthly",EDATE(F28,1),IF(E28="Quarterly",EDATE(F28,3),IF(E28="Half-Yearly",EDATE(F28,6),IF(E28="Annual",EDATE(F28,12),""))))))))</f>
        <v/>
      </c>
      <c r="H28" s="14">
        <f>IF(G28="","",G28-TODAY())</f>
        <v/>
      </c>
      <c r="I28" s="16">
        <f>IF(G28="","",IF(G28&lt;TODAY(),"OVERDUE",IF(G28-TODAY()&lt;=7,"DUE SOON","SCHEDULED")))</f>
        <v/>
      </c>
      <c r="J28" s="11" t="n"/>
      <c r="K28" s="18" t="n"/>
    </row>
    <row r="29">
      <c r="A29" s="14" t="n">
        <v>25</v>
      </c>
      <c r="B29" s="11" t="n"/>
      <c r="C29" s="11" t="n"/>
      <c r="D29" s="11" t="n"/>
      <c r="E29" s="11" t="n"/>
      <c r="F29" s="12" t="n"/>
      <c r="G29" s="15">
        <f>IF(F29="","",IF(E29="Daily",F29+1,IF(E29="Weekly",F29+7,IF(E29="Fortnightly",F29+14,IF(E29="Monthly",EDATE(F29,1),IF(E29="Quarterly",EDATE(F29,3),IF(E29="Half-Yearly",EDATE(F29,6),IF(E29="Annual",EDATE(F29,12),""))))))))</f>
        <v/>
      </c>
      <c r="H29" s="14">
        <f>IF(G29="","",G29-TODAY())</f>
        <v/>
      </c>
      <c r="I29" s="16">
        <f>IF(G29="","",IF(G29&lt;TODAY(),"OVERDUE",IF(G29-TODAY()&lt;=7,"DUE SOON","SCHEDULED")))</f>
        <v/>
      </c>
      <c r="J29" s="11" t="n"/>
      <c r="K29" s="18" t="n"/>
    </row>
    <row r="30">
      <c r="A30" s="14" t="n">
        <v>26</v>
      </c>
      <c r="B30" s="11" t="n"/>
      <c r="C30" s="11" t="n"/>
      <c r="D30" s="11" t="n"/>
      <c r="E30" s="11" t="n"/>
      <c r="F30" s="12" t="n"/>
      <c r="G30" s="15">
        <f>IF(F30="","",IF(E30="Daily",F30+1,IF(E30="Weekly",F30+7,IF(E30="Fortnightly",F30+14,IF(E30="Monthly",EDATE(F30,1),IF(E30="Quarterly",EDATE(F30,3),IF(E30="Half-Yearly",EDATE(F30,6),IF(E30="Annual",EDATE(F30,12),""))))))))</f>
        <v/>
      </c>
      <c r="H30" s="14">
        <f>IF(G30="","",G30-TODAY())</f>
        <v/>
      </c>
      <c r="I30" s="16">
        <f>IF(G30="","",IF(G30&lt;TODAY(),"OVERDUE",IF(G30-TODAY()&lt;=7,"DUE SOON","SCHEDULED")))</f>
        <v/>
      </c>
      <c r="J30" s="11" t="n"/>
      <c r="K30" s="18" t="n"/>
    </row>
    <row r="31">
      <c r="A31" s="14" t="n">
        <v>27</v>
      </c>
      <c r="B31" s="11" t="n"/>
      <c r="C31" s="11" t="n"/>
      <c r="D31" s="11" t="n"/>
      <c r="E31" s="11" t="n"/>
      <c r="F31" s="12" t="n"/>
      <c r="G31" s="15">
        <f>IF(F31="","",IF(E31="Daily",F31+1,IF(E31="Weekly",F31+7,IF(E31="Fortnightly",F31+14,IF(E31="Monthly",EDATE(F31,1),IF(E31="Quarterly",EDATE(F31,3),IF(E31="Half-Yearly",EDATE(F31,6),IF(E31="Annual",EDATE(F31,12),""))))))))</f>
        <v/>
      </c>
      <c r="H31" s="14">
        <f>IF(G31="","",G31-TODAY())</f>
        <v/>
      </c>
      <c r="I31" s="16">
        <f>IF(G31="","",IF(G31&lt;TODAY(),"OVERDUE",IF(G31-TODAY()&lt;=7,"DUE SOON","SCHEDULED")))</f>
        <v/>
      </c>
      <c r="J31" s="11" t="n"/>
      <c r="K31" s="18" t="n"/>
    </row>
    <row r="32">
      <c r="A32" s="14" t="n">
        <v>28</v>
      </c>
      <c r="B32" s="11" t="n"/>
      <c r="C32" s="11" t="n"/>
      <c r="D32" s="11" t="n"/>
      <c r="E32" s="11" t="n"/>
      <c r="F32" s="12" t="n"/>
      <c r="G32" s="15">
        <f>IF(F32="","",IF(E32="Daily",F32+1,IF(E32="Weekly",F32+7,IF(E32="Fortnightly",F32+14,IF(E32="Monthly",EDATE(F32,1),IF(E32="Quarterly",EDATE(F32,3),IF(E32="Half-Yearly",EDATE(F32,6),IF(E32="Annual",EDATE(F32,12),""))))))))</f>
        <v/>
      </c>
      <c r="H32" s="14">
        <f>IF(G32="","",G32-TODAY())</f>
        <v/>
      </c>
      <c r="I32" s="16">
        <f>IF(G32="","",IF(G32&lt;TODAY(),"OVERDUE",IF(G32-TODAY()&lt;=7,"DUE SOON","SCHEDULED")))</f>
        <v/>
      </c>
      <c r="J32" s="11" t="n"/>
      <c r="K32" s="18" t="n"/>
    </row>
    <row r="33">
      <c r="A33" s="14" t="n">
        <v>29</v>
      </c>
      <c r="B33" s="11" t="n"/>
      <c r="C33" s="11" t="n"/>
      <c r="D33" s="11" t="n"/>
      <c r="E33" s="11" t="n"/>
      <c r="F33" s="12" t="n"/>
      <c r="G33" s="15">
        <f>IF(F33="","",IF(E33="Daily",F33+1,IF(E33="Weekly",F33+7,IF(E33="Fortnightly",F33+14,IF(E33="Monthly",EDATE(F33,1),IF(E33="Quarterly",EDATE(F33,3),IF(E33="Half-Yearly",EDATE(F33,6),IF(E33="Annual",EDATE(F33,12),""))))))))</f>
        <v/>
      </c>
      <c r="H33" s="14">
        <f>IF(G33="","",G33-TODAY())</f>
        <v/>
      </c>
      <c r="I33" s="16">
        <f>IF(G33="","",IF(G33&lt;TODAY(),"OVERDUE",IF(G33-TODAY()&lt;=7,"DUE SOON","SCHEDULED")))</f>
        <v/>
      </c>
      <c r="J33" s="11" t="n"/>
      <c r="K33" s="18" t="n"/>
    </row>
    <row r="34">
      <c r="A34" s="14" t="n">
        <v>30</v>
      </c>
      <c r="B34" s="11" t="n"/>
      <c r="C34" s="11" t="n"/>
      <c r="D34" s="11" t="n"/>
      <c r="E34" s="11" t="n"/>
      <c r="F34" s="12" t="n"/>
      <c r="G34" s="15">
        <f>IF(F34="","",IF(E34="Daily",F34+1,IF(E34="Weekly",F34+7,IF(E34="Fortnightly",F34+14,IF(E34="Monthly",EDATE(F34,1),IF(E34="Quarterly",EDATE(F34,3),IF(E34="Half-Yearly",EDATE(F34,6),IF(E34="Annual",EDATE(F34,12),""))))))))</f>
        <v/>
      </c>
      <c r="H34" s="14">
        <f>IF(G34="","",G34-TODAY())</f>
        <v/>
      </c>
      <c r="I34" s="16">
        <f>IF(G34="","",IF(G34&lt;TODAY(),"OVERDUE",IF(G34-TODAY()&lt;=7,"DUE SOON","SCHEDULED")))</f>
        <v/>
      </c>
      <c r="J34" s="11" t="n"/>
      <c r="K34" s="18" t="n"/>
    </row>
    <row r="35">
      <c r="A35" s="14" t="n">
        <v>31</v>
      </c>
      <c r="B35" s="11" t="n"/>
      <c r="C35" s="11" t="n"/>
      <c r="D35" s="11" t="n"/>
      <c r="E35" s="11" t="n"/>
      <c r="F35" s="12" t="n"/>
      <c r="G35" s="15">
        <f>IF(F35="","",IF(E35="Daily",F35+1,IF(E35="Weekly",F35+7,IF(E35="Fortnightly",F35+14,IF(E35="Monthly",EDATE(F35,1),IF(E35="Quarterly",EDATE(F35,3),IF(E35="Half-Yearly",EDATE(F35,6),IF(E35="Annual",EDATE(F35,12),""))))))))</f>
        <v/>
      </c>
      <c r="H35" s="14">
        <f>IF(G35="","",G35-TODAY())</f>
        <v/>
      </c>
      <c r="I35" s="16">
        <f>IF(G35="","",IF(G35&lt;TODAY(),"OVERDUE",IF(G35-TODAY()&lt;=7,"DUE SOON","SCHEDULED")))</f>
        <v/>
      </c>
      <c r="J35" s="11" t="n"/>
      <c r="K35" s="18" t="n"/>
    </row>
    <row r="36">
      <c r="A36" s="14" t="n">
        <v>32</v>
      </c>
      <c r="B36" s="11" t="n"/>
      <c r="C36" s="11" t="n"/>
      <c r="D36" s="11" t="n"/>
      <c r="E36" s="11" t="n"/>
      <c r="F36" s="12" t="n"/>
      <c r="G36" s="15">
        <f>IF(F36="","",IF(E36="Daily",F36+1,IF(E36="Weekly",F36+7,IF(E36="Fortnightly",F36+14,IF(E36="Monthly",EDATE(F36,1),IF(E36="Quarterly",EDATE(F36,3),IF(E36="Half-Yearly",EDATE(F36,6),IF(E36="Annual",EDATE(F36,12),""))))))))</f>
        <v/>
      </c>
      <c r="H36" s="14">
        <f>IF(G36="","",G36-TODAY())</f>
        <v/>
      </c>
      <c r="I36" s="16">
        <f>IF(G36="","",IF(G36&lt;TODAY(),"OVERDUE",IF(G36-TODAY()&lt;=7,"DUE SOON","SCHEDULED")))</f>
        <v/>
      </c>
      <c r="J36" s="11" t="n"/>
      <c r="K36" s="18" t="n"/>
    </row>
    <row r="37">
      <c r="A37" s="14" t="n">
        <v>33</v>
      </c>
      <c r="B37" s="11" t="n"/>
      <c r="C37" s="11" t="n"/>
      <c r="D37" s="11" t="n"/>
      <c r="E37" s="11" t="n"/>
      <c r="F37" s="12" t="n"/>
      <c r="G37" s="15">
        <f>IF(F37="","",IF(E37="Daily",F37+1,IF(E37="Weekly",F37+7,IF(E37="Fortnightly",F37+14,IF(E37="Monthly",EDATE(F37,1),IF(E37="Quarterly",EDATE(F37,3),IF(E37="Half-Yearly",EDATE(F37,6),IF(E37="Annual",EDATE(F37,12),""))))))))</f>
        <v/>
      </c>
      <c r="H37" s="14">
        <f>IF(G37="","",G37-TODAY())</f>
        <v/>
      </c>
      <c r="I37" s="16">
        <f>IF(G37="","",IF(G37&lt;TODAY(),"OVERDUE",IF(G37-TODAY()&lt;=7,"DUE SOON","SCHEDULED")))</f>
        <v/>
      </c>
      <c r="J37" s="11" t="n"/>
      <c r="K37" s="18" t="n"/>
    </row>
    <row r="38">
      <c r="A38" s="14" t="n">
        <v>34</v>
      </c>
      <c r="B38" s="11" t="n"/>
      <c r="C38" s="11" t="n"/>
      <c r="D38" s="11" t="n"/>
      <c r="E38" s="11" t="n"/>
      <c r="F38" s="12" t="n"/>
      <c r="G38" s="15">
        <f>IF(F38="","",IF(E38="Daily",F38+1,IF(E38="Weekly",F38+7,IF(E38="Fortnightly",F38+14,IF(E38="Monthly",EDATE(F38,1),IF(E38="Quarterly",EDATE(F38,3),IF(E38="Half-Yearly",EDATE(F38,6),IF(E38="Annual",EDATE(F38,12),""))))))))</f>
        <v/>
      </c>
      <c r="H38" s="14">
        <f>IF(G38="","",G38-TODAY())</f>
        <v/>
      </c>
      <c r="I38" s="16">
        <f>IF(G38="","",IF(G38&lt;TODAY(),"OVERDUE",IF(G38-TODAY()&lt;=7,"DUE SOON","SCHEDULED")))</f>
        <v/>
      </c>
      <c r="J38" s="11" t="n"/>
      <c r="K38" s="18" t="n"/>
    </row>
    <row r="39">
      <c r="A39" s="14" t="n">
        <v>35</v>
      </c>
      <c r="B39" s="11" t="n"/>
      <c r="C39" s="11" t="n"/>
      <c r="D39" s="11" t="n"/>
      <c r="E39" s="11" t="n"/>
      <c r="F39" s="12" t="n"/>
      <c r="G39" s="15">
        <f>IF(F39="","",IF(E39="Daily",F39+1,IF(E39="Weekly",F39+7,IF(E39="Fortnightly",F39+14,IF(E39="Monthly",EDATE(F39,1),IF(E39="Quarterly",EDATE(F39,3),IF(E39="Half-Yearly",EDATE(F39,6),IF(E39="Annual",EDATE(F39,12),""))))))))</f>
        <v/>
      </c>
      <c r="H39" s="14">
        <f>IF(G39="","",G39-TODAY())</f>
        <v/>
      </c>
      <c r="I39" s="16">
        <f>IF(G39="","",IF(G39&lt;TODAY(),"OVERDUE",IF(G39-TODAY()&lt;=7,"DUE SOON","SCHEDULED")))</f>
        <v/>
      </c>
      <c r="J39" s="11" t="n"/>
      <c r="K39" s="18" t="n"/>
    </row>
    <row r="40">
      <c r="A40" s="14" t="n">
        <v>36</v>
      </c>
      <c r="B40" s="11" t="n"/>
      <c r="C40" s="11" t="n"/>
      <c r="D40" s="11" t="n"/>
      <c r="E40" s="11" t="n"/>
      <c r="F40" s="12" t="n"/>
      <c r="G40" s="15">
        <f>IF(F40="","",IF(E40="Daily",F40+1,IF(E40="Weekly",F40+7,IF(E40="Fortnightly",F40+14,IF(E40="Monthly",EDATE(F40,1),IF(E40="Quarterly",EDATE(F40,3),IF(E40="Half-Yearly",EDATE(F40,6),IF(E40="Annual",EDATE(F40,12),""))))))))</f>
        <v/>
      </c>
      <c r="H40" s="14">
        <f>IF(G40="","",G40-TODAY())</f>
        <v/>
      </c>
      <c r="I40" s="16">
        <f>IF(G40="","",IF(G40&lt;TODAY(),"OVERDUE",IF(G40-TODAY()&lt;=7,"DUE SOON","SCHEDULED")))</f>
        <v/>
      </c>
      <c r="J40" s="11" t="n"/>
      <c r="K40" s="18" t="n"/>
    </row>
    <row r="41">
      <c r="A41" s="14" t="n">
        <v>37</v>
      </c>
      <c r="B41" s="11" t="n"/>
      <c r="C41" s="11" t="n"/>
      <c r="D41" s="11" t="n"/>
      <c r="E41" s="11" t="n"/>
      <c r="F41" s="12" t="n"/>
      <c r="G41" s="15">
        <f>IF(F41="","",IF(E41="Daily",F41+1,IF(E41="Weekly",F41+7,IF(E41="Fortnightly",F41+14,IF(E41="Monthly",EDATE(F41,1),IF(E41="Quarterly",EDATE(F41,3),IF(E41="Half-Yearly",EDATE(F41,6),IF(E41="Annual",EDATE(F41,12),""))))))))</f>
        <v/>
      </c>
      <c r="H41" s="14">
        <f>IF(G41="","",G41-TODAY())</f>
        <v/>
      </c>
      <c r="I41" s="16">
        <f>IF(G41="","",IF(G41&lt;TODAY(),"OVERDUE",IF(G41-TODAY()&lt;=7,"DUE SOON","SCHEDULED")))</f>
        <v/>
      </c>
      <c r="J41" s="11" t="n"/>
      <c r="K41" s="18" t="n"/>
    </row>
    <row r="42">
      <c r="A42" s="14" t="n">
        <v>38</v>
      </c>
      <c r="B42" s="11" t="n"/>
      <c r="C42" s="11" t="n"/>
      <c r="D42" s="11" t="n"/>
      <c r="E42" s="11" t="n"/>
      <c r="F42" s="12" t="n"/>
      <c r="G42" s="15">
        <f>IF(F42="","",IF(E42="Daily",F42+1,IF(E42="Weekly",F42+7,IF(E42="Fortnightly",F42+14,IF(E42="Monthly",EDATE(F42,1),IF(E42="Quarterly",EDATE(F42,3),IF(E42="Half-Yearly",EDATE(F42,6),IF(E42="Annual",EDATE(F42,12),""))))))))</f>
        <v/>
      </c>
      <c r="H42" s="14">
        <f>IF(G42="","",G42-TODAY())</f>
        <v/>
      </c>
      <c r="I42" s="16">
        <f>IF(G42="","",IF(G42&lt;TODAY(),"OVERDUE",IF(G42-TODAY()&lt;=7,"DUE SOON","SCHEDULED")))</f>
        <v/>
      </c>
      <c r="J42" s="11" t="n"/>
      <c r="K42" s="18" t="n"/>
    </row>
    <row r="43">
      <c r="A43" s="14" t="n">
        <v>39</v>
      </c>
      <c r="B43" s="11" t="n"/>
      <c r="C43" s="11" t="n"/>
      <c r="D43" s="11" t="n"/>
      <c r="E43" s="11" t="n"/>
      <c r="F43" s="12" t="n"/>
      <c r="G43" s="15">
        <f>IF(F43="","",IF(E43="Daily",F43+1,IF(E43="Weekly",F43+7,IF(E43="Fortnightly",F43+14,IF(E43="Monthly",EDATE(F43,1),IF(E43="Quarterly",EDATE(F43,3),IF(E43="Half-Yearly",EDATE(F43,6),IF(E43="Annual",EDATE(F43,12),""))))))))</f>
        <v/>
      </c>
      <c r="H43" s="14">
        <f>IF(G43="","",G43-TODAY())</f>
        <v/>
      </c>
      <c r="I43" s="16">
        <f>IF(G43="","",IF(G43&lt;TODAY(),"OVERDUE",IF(G43-TODAY()&lt;=7,"DUE SOON","SCHEDULED")))</f>
        <v/>
      </c>
      <c r="J43" s="11" t="n"/>
      <c r="K43" s="18" t="n"/>
    </row>
    <row r="44">
      <c r="A44" s="14" t="n">
        <v>40</v>
      </c>
      <c r="B44" s="11" t="n"/>
      <c r="C44" s="11" t="n"/>
      <c r="D44" s="11" t="n"/>
      <c r="E44" s="11" t="n"/>
      <c r="F44" s="12" t="n"/>
      <c r="G44" s="15">
        <f>IF(F44="","",IF(E44="Daily",F44+1,IF(E44="Weekly",F44+7,IF(E44="Fortnightly",F44+14,IF(E44="Monthly",EDATE(F44,1),IF(E44="Quarterly",EDATE(F44,3),IF(E44="Half-Yearly",EDATE(F44,6),IF(E44="Annual",EDATE(F44,12),""))))))))</f>
        <v/>
      </c>
      <c r="H44" s="14">
        <f>IF(G44="","",G44-TODAY())</f>
        <v/>
      </c>
      <c r="I44" s="16">
        <f>IF(G44="","",IF(G44&lt;TODAY(),"OVERDUE",IF(G44-TODAY()&lt;=7,"DUE SOON","SCHEDULED")))</f>
        <v/>
      </c>
      <c r="J44" s="11" t="n"/>
      <c r="K44" s="18" t="n"/>
    </row>
    <row r="45">
      <c r="A45" s="14" t="n">
        <v>41</v>
      </c>
      <c r="B45" s="11" t="n"/>
      <c r="C45" s="11" t="n"/>
      <c r="D45" s="11" t="n"/>
      <c r="E45" s="11" t="n"/>
      <c r="F45" s="12" t="n"/>
      <c r="G45" s="15">
        <f>IF(F45="","",IF(E45="Daily",F45+1,IF(E45="Weekly",F45+7,IF(E45="Fortnightly",F45+14,IF(E45="Monthly",EDATE(F45,1),IF(E45="Quarterly",EDATE(F45,3),IF(E45="Half-Yearly",EDATE(F45,6),IF(E45="Annual",EDATE(F45,12),""))))))))</f>
        <v/>
      </c>
      <c r="H45" s="14">
        <f>IF(G45="","",G45-TODAY())</f>
        <v/>
      </c>
      <c r="I45" s="16">
        <f>IF(G45="","",IF(G45&lt;TODAY(),"OVERDUE",IF(G45-TODAY()&lt;=7,"DUE SOON","SCHEDULED")))</f>
        <v/>
      </c>
      <c r="J45" s="11" t="n"/>
      <c r="K45" s="18" t="n"/>
    </row>
    <row r="46">
      <c r="A46" s="14" t="n">
        <v>42</v>
      </c>
      <c r="B46" s="11" t="n"/>
      <c r="C46" s="11" t="n"/>
      <c r="D46" s="11" t="n"/>
      <c r="E46" s="11" t="n"/>
      <c r="F46" s="12" t="n"/>
      <c r="G46" s="15">
        <f>IF(F46="","",IF(E46="Daily",F46+1,IF(E46="Weekly",F46+7,IF(E46="Fortnightly",F46+14,IF(E46="Monthly",EDATE(F46,1),IF(E46="Quarterly",EDATE(F46,3),IF(E46="Half-Yearly",EDATE(F46,6),IF(E46="Annual",EDATE(F46,12),""))))))))</f>
        <v/>
      </c>
      <c r="H46" s="14">
        <f>IF(G46="","",G46-TODAY())</f>
        <v/>
      </c>
      <c r="I46" s="16">
        <f>IF(G46="","",IF(G46&lt;TODAY(),"OVERDUE",IF(G46-TODAY()&lt;=7,"DUE SOON","SCHEDULED")))</f>
        <v/>
      </c>
      <c r="J46" s="11" t="n"/>
      <c r="K46" s="18" t="n"/>
    </row>
    <row r="47">
      <c r="A47" s="14" t="n">
        <v>43</v>
      </c>
      <c r="B47" s="11" t="n"/>
      <c r="C47" s="11" t="n"/>
      <c r="D47" s="11" t="n"/>
      <c r="E47" s="11" t="n"/>
      <c r="F47" s="12" t="n"/>
      <c r="G47" s="15">
        <f>IF(F47="","",IF(E47="Daily",F47+1,IF(E47="Weekly",F47+7,IF(E47="Fortnightly",F47+14,IF(E47="Monthly",EDATE(F47,1),IF(E47="Quarterly",EDATE(F47,3),IF(E47="Half-Yearly",EDATE(F47,6),IF(E47="Annual",EDATE(F47,12),""))))))))</f>
        <v/>
      </c>
      <c r="H47" s="14">
        <f>IF(G47="","",G47-TODAY())</f>
        <v/>
      </c>
      <c r="I47" s="16">
        <f>IF(G47="","",IF(G47&lt;TODAY(),"OVERDUE",IF(G47-TODAY()&lt;=7,"DUE SOON","SCHEDULED")))</f>
        <v/>
      </c>
      <c r="J47" s="11" t="n"/>
      <c r="K47" s="18" t="n"/>
    </row>
    <row r="48">
      <c r="A48" s="14" t="n">
        <v>44</v>
      </c>
      <c r="B48" s="11" t="n"/>
      <c r="C48" s="11" t="n"/>
      <c r="D48" s="11" t="n"/>
      <c r="E48" s="11" t="n"/>
      <c r="F48" s="12" t="n"/>
      <c r="G48" s="15">
        <f>IF(F48="","",IF(E48="Daily",F48+1,IF(E48="Weekly",F48+7,IF(E48="Fortnightly",F48+14,IF(E48="Monthly",EDATE(F48,1),IF(E48="Quarterly",EDATE(F48,3),IF(E48="Half-Yearly",EDATE(F48,6),IF(E48="Annual",EDATE(F48,12),""))))))))</f>
        <v/>
      </c>
      <c r="H48" s="14">
        <f>IF(G48="","",G48-TODAY())</f>
        <v/>
      </c>
      <c r="I48" s="16">
        <f>IF(G48="","",IF(G48&lt;TODAY(),"OVERDUE",IF(G48-TODAY()&lt;=7,"DUE SOON","SCHEDULED")))</f>
        <v/>
      </c>
      <c r="J48" s="11" t="n"/>
      <c r="K48" s="18" t="n"/>
    </row>
    <row r="49">
      <c r="A49" s="14" t="n">
        <v>45</v>
      </c>
      <c r="B49" s="11" t="n"/>
      <c r="C49" s="11" t="n"/>
      <c r="D49" s="11" t="n"/>
      <c r="E49" s="11" t="n"/>
      <c r="F49" s="12" t="n"/>
      <c r="G49" s="15">
        <f>IF(F49="","",IF(E49="Daily",F49+1,IF(E49="Weekly",F49+7,IF(E49="Fortnightly",F49+14,IF(E49="Monthly",EDATE(F49,1),IF(E49="Quarterly",EDATE(F49,3),IF(E49="Half-Yearly",EDATE(F49,6),IF(E49="Annual",EDATE(F49,12),""))))))))</f>
        <v/>
      </c>
      <c r="H49" s="14">
        <f>IF(G49="","",G49-TODAY())</f>
        <v/>
      </c>
      <c r="I49" s="16">
        <f>IF(G49="","",IF(G49&lt;TODAY(),"OVERDUE",IF(G49-TODAY()&lt;=7,"DUE SOON","SCHEDULED")))</f>
        <v/>
      </c>
      <c r="J49" s="11" t="n"/>
      <c r="K49" s="18" t="n"/>
    </row>
    <row r="50">
      <c r="A50" s="14" t="n">
        <v>46</v>
      </c>
      <c r="B50" s="11" t="n"/>
      <c r="C50" s="11" t="n"/>
      <c r="D50" s="11" t="n"/>
      <c r="E50" s="11" t="n"/>
      <c r="F50" s="12" t="n"/>
      <c r="G50" s="15">
        <f>IF(F50="","",IF(E50="Daily",F50+1,IF(E50="Weekly",F50+7,IF(E50="Fortnightly",F50+14,IF(E50="Monthly",EDATE(F50,1),IF(E50="Quarterly",EDATE(F50,3),IF(E50="Half-Yearly",EDATE(F50,6),IF(E50="Annual",EDATE(F50,12),""))))))))</f>
        <v/>
      </c>
      <c r="H50" s="14">
        <f>IF(G50="","",G50-TODAY())</f>
        <v/>
      </c>
      <c r="I50" s="16">
        <f>IF(G50="","",IF(G50&lt;TODAY(),"OVERDUE",IF(G50-TODAY()&lt;=7,"DUE SOON","SCHEDULED")))</f>
        <v/>
      </c>
      <c r="J50" s="11" t="n"/>
      <c r="K50" s="18" t="n"/>
    </row>
    <row r="51">
      <c r="A51" s="14" t="n">
        <v>47</v>
      </c>
      <c r="B51" s="11" t="n"/>
      <c r="C51" s="11" t="n"/>
      <c r="D51" s="11" t="n"/>
      <c r="E51" s="11" t="n"/>
      <c r="F51" s="12" t="n"/>
      <c r="G51" s="15">
        <f>IF(F51="","",IF(E51="Daily",F51+1,IF(E51="Weekly",F51+7,IF(E51="Fortnightly",F51+14,IF(E51="Monthly",EDATE(F51,1),IF(E51="Quarterly",EDATE(F51,3),IF(E51="Half-Yearly",EDATE(F51,6),IF(E51="Annual",EDATE(F51,12),""))))))))</f>
        <v/>
      </c>
      <c r="H51" s="14">
        <f>IF(G51="","",G51-TODAY())</f>
        <v/>
      </c>
      <c r="I51" s="16">
        <f>IF(G51="","",IF(G51&lt;TODAY(),"OVERDUE",IF(G51-TODAY()&lt;=7,"DUE SOON","SCHEDULED")))</f>
        <v/>
      </c>
      <c r="J51" s="11" t="n"/>
      <c r="K51" s="18" t="n"/>
    </row>
    <row r="52">
      <c r="A52" s="14" t="n">
        <v>48</v>
      </c>
      <c r="B52" s="11" t="n"/>
      <c r="C52" s="11" t="n"/>
      <c r="D52" s="11" t="n"/>
      <c r="E52" s="11" t="n"/>
      <c r="F52" s="12" t="n"/>
      <c r="G52" s="15">
        <f>IF(F52="","",IF(E52="Daily",F52+1,IF(E52="Weekly",F52+7,IF(E52="Fortnightly",F52+14,IF(E52="Monthly",EDATE(F52,1),IF(E52="Quarterly",EDATE(F52,3),IF(E52="Half-Yearly",EDATE(F52,6),IF(E52="Annual",EDATE(F52,12),""))))))))</f>
        <v/>
      </c>
      <c r="H52" s="14">
        <f>IF(G52="","",G52-TODAY())</f>
        <v/>
      </c>
      <c r="I52" s="16">
        <f>IF(G52="","",IF(G52&lt;TODAY(),"OVERDUE",IF(G52-TODAY()&lt;=7,"DUE SOON","SCHEDULED")))</f>
        <v/>
      </c>
      <c r="J52" s="11" t="n"/>
      <c r="K52" s="18" t="n"/>
    </row>
    <row r="53">
      <c r="A53" s="14" t="n">
        <v>49</v>
      </c>
      <c r="B53" s="11" t="n"/>
      <c r="C53" s="11" t="n"/>
      <c r="D53" s="11" t="n"/>
      <c r="E53" s="11" t="n"/>
      <c r="F53" s="12" t="n"/>
      <c r="G53" s="15">
        <f>IF(F53="","",IF(E53="Daily",F53+1,IF(E53="Weekly",F53+7,IF(E53="Fortnightly",F53+14,IF(E53="Monthly",EDATE(F53,1),IF(E53="Quarterly",EDATE(F53,3),IF(E53="Half-Yearly",EDATE(F53,6),IF(E53="Annual",EDATE(F53,12),""))))))))</f>
        <v/>
      </c>
      <c r="H53" s="14">
        <f>IF(G53="","",G53-TODAY())</f>
        <v/>
      </c>
      <c r="I53" s="16">
        <f>IF(G53="","",IF(G53&lt;TODAY(),"OVERDUE",IF(G53-TODAY()&lt;=7,"DUE SOON","SCHEDULED")))</f>
        <v/>
      </c>
      <c r="J53" s="11" t="n"/>
      <c r="K53" s="18" t="n"/>
    </row>
    <row r="54">
      <c r="A54" s="14" t="n">
        <v>50</v>
      </c>
      <c r="B54" s="11" t="n"/>
      <c r="C54" s="11" t="n"/>
      <c r="D54" s="11" t="n"/>
      <c r="E54" s="11" t="n"/>
      <c r="F54" s="12" t="n"/>
      <c r="G54" s="15">
        <f>IF(F54="","",IF(E54="Daily",F54+1,IF(E54="Weekly",F54+7,IF(E54="Fortnightly",F54+14,IF(E54="Monthly",EDATE(F54,1),IF(E54="Quarterly",EDATE(F54,3),IF(E54="Half-Yearly",EDATE(F54,6),IF(E54="Annual",EDATE(F54,12),""))))))))</f>
        <v/>
      </c>
      <c r="H54" s="14">
        <f>IF(G54="","",G54-TODAY())</f>
        <v/>
      </c>
      <c r="I54" s="16">
        <f>IF(G54="","",IF(G54&lt;TODAY(),"OVERDUE",IF(G54-TODAY()&lt;=7,"DUE SOON","SCHEDULED")))</f>
        <v/>
      </c>
      <c r="J54" s="11" t="n"/>
      <c r="K54" s="18" t="n"/>
    </row>
    <row r="55">
      <c r="A55" s="14" t="n">
        <v>51</v>
      </c>
      <c r="B55" s="11" t="n"/>
      <c r="C55" s="11" t="n"/>
      <c r="D55" s="11" t="n"/>
      <c r="E55" s="11" t="n"/>
      <c r="F55" s="12" t="n"/>
      <c r="G55" s="15">
        <f>IF(F55="","",IF(E55="Daily",F55+1,IF(E55="Weekly",F55+7,IF(E55="Fortnightly",F55+14,IF(E55="Monthly",EDATE(F55,1),IF(E55="Quarterly",EDATE(F55,3),IF(E55="Half-Yearly",EDATE(F55,6),IF(E55="Annual",EDATE(F55,12),""))))))))</f>
        <v/>
      </c>
      <c r="H55" s="14">
        <f>IF(G55="","",G55-TODAY())</f>
        <v/>
      </c>
      <c r="I55" s="16">
        <f>IF(G55="","",IF(G55&lt;TODAY(),"OVERDUE",IF(G55-TODAY()&lt;=7,"DUE SOON","SCHEDULED")))</f>
        <v/>
      </c>
      <c r="J55" s="11" t="n"/>
      <c r="K55" s="18" t="n"/>
    </row>
    <row r="56">
      <c r="A56" s="14" t="n">
        <v>52</v>
      </c>
      <c r="B56" s="11" t="n"/>
      <c r="C56" s="11" t="n"/>
      <c r="D56" s="11" t="n"/>
      <c r="E56" s="11" t="n"/>
      <c r="F56" s="12" t="n"/>
      <c r="G56" s="15">
        <f>IF(F56="","",IF(E56="Daily",F56+1,IF(E56="Weekly",F56+7,IF(E56="Fortnightly",F56+14,IF(E56="Monthly",EDATE(F56,1),IF(E56="Quarterly",EDATE(F56,3),IF(E56="Half-Yearly",EDATE(F56,6),IF(E56="Annual",EDATE(F56,12),""))))))))</f>
        <v/>
      </c>
      <c r="H56" s="14">
        <f>IF(G56="","",G56-TODAY())</f>
        <v/>
      </c>
      <c r="I56" s="16">
        <f>IF(G56="","",IF(G56&lt;TODAY(),"OVERDUE",IF(G56-TODAY()&lt;=7,"DUE SOON","SCHEDULED")))</f>
        <v/>
      </c>
      <c r="J56" s="11" t="n"/>
      <c r="K56" s="18" t="n"/>
    </row>
    <row r="57">
      <c r="A57" s="14" t="n">
        <v>53</v>
      </c>
      <c r="B57" s="11" t="n"/>
      <c r="C57" s="11" t="n"/>
      <c r="D57" s="11" t="n"/>
      <c r="E57" s="11" t="n"/>
      <c r="F57" s="12" t="n"/>
      <c r="G57" s="15">
        <f>IF(F57="","",IF(E57="Daily",F57+1,IF(E57="Weekly",F57+7,IF(E57="Fortnightly",F57+14,IF(E57="Monthly",EDATE(F57,1),IF(E57="Quarterly",EDATE(F57,3),IF(E57="Half-Yearly",EDATE(F57,6),IF(E57="Annual",EDATE(F57,12),""))))))))</f>
        <v/>
      </c>
      <c r="H57" s="14">
        <f>IF(G57="","",G57-TODAY())</f>
        <v/>
      </c>
      <c r="I57" s="16">
        <f>IF(G57="","",IF(G57&lt;TODAY(),"OVERDUE",IF(G57-TODAY()&lt;=7,"DUE SOON","SCHEDULED")))</f>
        <v/>
      </c>
      <c r="J57" s="11" t="n"/>
      <c r="K57" s="18" t="n"/>
    </row>
    <row r="58">
      <c r="A58" s="14" t="n">
        <v>54</v>
      </c>
      <c r="B58" s="11" t="n"/>
      <c r="C58" s="11" t="n"/>
      <c r="D58" s="11" t="n"/>
      <c r="E58" s="11" t="n"/>
      <c r="F58" s="12" t="n"/>
      <c r="G58" s="15">
        <f>IF(F58="","",IF(E58="Daily",F58+1,IF(E58="Weekly",F58+7,IF(E58="Fortnightly",F58+14,IF(E58="Monthly",EDATE(F58,1),IF(E58="Quarterly",EDATE(F58,3),IF(E58="Half-Yearly",EDATE(F58,6),IF(E58="Annual",EDATE(F58,12),""))))))))</f>
        <v/>
      </c>
      <c r="H58" s="14">
        <f>IF(G58="","",G58-TODAY())</f>
        <v/>
      </c>
      <c r="I58" s="16">
        <f>IF(G58="","",IF(G58&lt;TODAY(),"OVERDUE",IF(G58-TODAY()&lt;=7,"DUE SOON","SCHEDULED")))</f>
        <v/>
      </c>
      <c r="J58" s="11" t="n"/>
      <c r="K58" s="18" t="n"/>
    </row>
    <row r="59">
      <c r="A59" s="14" t="n">
        <v>55</v>
      </c>
      <c r="B59" s="11" t="n"/>
      <c r="C59" s="11" t="n"/>
      <c r="D59" s="11" t="n"/>
      <c r="E59" s="11" t="n"/>
      <c r="F59" s="12" t="n"/>
      <c r="G59" s="15">
        <f>IF(F59="","",IF(E59="Daily",F59+1,IF(E59="Weekly",F59+7,IF(E59="Fortnightly",F59+14,IF(E59="Monthly",EDATE(F59,1),IF(E59="Quarterly",EDATE(F59,3),IF(E59="Half-Yearly",EDATE(F59,6),IF(E59="Annual",EDATE(F59,12),""))))))))</f>
        <v/>
      </c>
      <c r="H59" s="14">
        <f>IF(G59="","",G59-TODAY())</f>
        <v/>
      </c>
      <c r="I59" s="16">
        <f>IF(G59="","",IF(G59&lt;TODAY(),"OVERDUE",IF(G59-TODAY()&lt;=7,"DUE SOON","SCHEDULED")))</f>
        <v/>
      </c>
      <c r="J59" s="11" t="n"/>
      <c r="K59" s="18" t="n"/>
    </row>
    <row r="60">
      <c r="A60" s="14" t="n">
        <v>56</v>
      </c>
      <c r="B60" s="11" t="n"/>
      <c r="C60" s="11" t="n"/>
      <c r="D60" s="11" t="n"/>
      <c r="E60" s="11" t="n"/>
      <c r="F60" s="12" t="n"/>
      <c r="G60" s="15">
        <f>IF(F60="","",IF(E60="Daily",F60+1,IF(E60="Weekly",F60+7,IF(E60="Fortnightly",F60+14,IF(E60="Monthly",EDATE(F60,1),IF(E60="Quarterly",EDATE(F60,3),IF(E60="Half-Yearly",EDATE(F60,6),IF(E60="Annual",EDATE(F60,12),""))))))))</f>
        <v/>
      </c>
      <c r="H60" s="14">
        <f>IF(G60="","",G60-TODAY())</f>
        <v/>
      </c>
      <c r="I60" s="16">
        <f>IF(G60="","",IF(G60&lt;TODAY(),"OVERDUE",IF(G60-TODAY()&lt;=7,"DUE SOON","SCHEDULED")))</f>
        <v/>
      </c>
      <c r="J60" s="11" t="n"/>
      <c r="K60" s="18" t="n"/>
    </row>
    <row r="61">
      <c r="A61" s="14" t="n">
        <v>57</v>
      </c>
      <c r="B61" s="11" t="n"/>
      <c r="C61" s="11" t="n"/>
      <c r="D61" s="11" t="n"/>
      <c r="E61" s="11" t="n"/>
      <c r="F61" s="12" t="n"/>
      <c r="G61" s="15">
        <f>IF(F61="","",IF(E61="Daily",F61+1,IF(E61="Weekly",F61+7,IF(E61="Fortnightly",F61+14,IF(E61="Monthly",EDATE(F61,1),IF(E61="Quarterly",EDATE(F61,3),IF(E61="Half-Yearly",EDATE(F61,6),IF(E61="Annual",EDATE(F61,12),""))))))))</f>
        <v/>
      </c>
      <c r="H61" s="14">
        <f>IF(G61="","",G61-TODAY())</f>
        <v/>
      </c>
      <c r="I61" s="16">
        <f>IF(G61="","",IF(G61&lt;TODAY(),"OVERDUE",IF(G61-TODAY()&lt;=7,"DUE SOON","SCHEDULED")))</f>
        <v/>
      </c>
      <c r="J61" s="11" t="n"/>
      <c r="K61" s="18" t="n"/>
    </row>
    <row r="62">
      <c r="A62" s="14" t="n">
        <v>58</v>
      </c>
      <c r="B62" s="11" t="n"/>
      <c r="C62" s="11" t="n"/>
      <c r="D62" s="11" t="n"/>
      <c r="E62" s="11" t="n"/>
      <c r="F62" s="12" t="n"/>
      <c r="G62" s="15">
        <f>IF(F62="","",IF(E62="Daily",F62+1,IF(E62="Weekly",F62+7,IF(E62="Fortnightly",F62+14,IF(E62="Monthly",EDATE(F62,1),IF(E62="Quarterly",EDATE(F62,3),IF(E62="Half-Yearly",EDATE(F62,6),IF(E62="Annual",EDATE(F62,12),""))))))))</f>
        <v/>
      </c>
      <c r="H62" s="14">
        <f>IF(G62="","",G62-TODAY())</f>
        <v/>
      </c>
      <c r="I62" s="16">
        <f>IF(G62="","",IF(G62&lt;TODAY(),"OVERDUE",IF(G62-TODAY()&lt;=7,"DUE SOON","SCHEDULED")))</f>
        <v/>
      </c>
      <c r="J62" s="11" t="n"/>
      <c r="K62" s="18" t="n"/>
    </row>
    <row r="63">
      <c r="A63" s="14" t="n">
        <v>59</v>
      </c>
      <c r="B63" s="11" t="n"/>
      <c r="C63" s="11" t="n"/>
      <c r="D63" s="11" t="n"/>
      <c r="E63" s="11" t="n"/>
      <c r="F63" s="12" t="n"/>
      <c r="G63" s="15">
        <f>IF(F63="","",IF(E63="Daily",F63+1,IF(E63="Weekly",F63+7,IF(E63="Fortnightly",F63+14,IF(E63="Monthly",EDATE(F63,1),IF(E63="Quarterly",EDATE(F63,3),IF(E63="Half-Yearly",EDATE(F63,6),IF(E63="Annual",EDATE(F63,12),""))))))))</f>
        <v/>
      </c>
      <c r="H63" s="14">
        <f>IF(G63="","",G63-TODAY())</f>
        <v/>
      </c>
      <c r="I63" s="16">
        <f>IF(G63="","",IF(G63&lt;TODAY(),"OVERDUE",IF(G63-TODAY()&lt;=7,"DUE SOON","SCHEDULED")))</f>
        <v/>
      </c>
      <c r="J63" s="11" t="n"/>
      <c r="K63" s="18" t="n"/>
    </row>
    <row r="64">
      <c r="A64" s="14" t="n">
        <v>60</v>
      </c>
      <c r="B64" s="11" t="n"/>
      <c r="C64" s="11" t="n"/>
      <c r="D64" s="11" t="n"/>
      <c r="E64" s="11" t="n"/>
      <c r="F64" s="12" t="n"/>
      <c r="G64" s="15">
        <f>IF(F64="","",IF(E64="Daily",F64+1,IF(E64="Weekly",F64+7,IF(E64="Fortnightly",F64+14,IF(E64="Monthly",EDATE(F64,1),IF(E64="Quarterly",EDATE(F64,3),IF(E64="Half-Yearly",EDATE(F64,6),IF(E64="Annual",EDATE(F64,12),""))))))))</f>
        <v/>
      </c>
      <c r="H64" s="14">
        <f>IF(G64="","",G64-TODAY())</f>
        <v/>
      </c>
      <c r="I64" s="16">
        <f>IF(G64="","",IF(G64&lt;TODAY(),"OVERDUE",IF(G64-TODAY()&lt;=7,"DUE SOON","SCHEDULED")))</f>
        <v/>
      </c>
      <c r="J64" s="11" t="n"/>
      <c r="K64" s="18" t="n"/>
    </row>
    <row r="65"/>
    <row r="66">
      <c r="B66" s="13" t="inlineStr">
        <is>
          <t>Powered by Petpooja Tasks: recurring schedules, WhatsApp reminders, photo proof. petpooja.com/tasks</t>
        </is>
      </c>
    </row>
  </sheetData>
  <sheetProtection selectLockedCells="0" selectUnlockedCells="0" sheet="1" objects="0" insertRows="1" insertHyperlinks="1" autoFilter="1" scenarios="0" formatColumns="1" deleteColumns="1" insertColumns="1" pivotTables="1" deleteRows="1" formatCells="1" formatRows="1" sort="1"/>
  <mergeCells count="3">
    <mergeCell ref="B66:K66"/>
    <mergeCell ref="B1:K1"/>
    <mergeCell ref="B2:K2"/>
  </mergeCells>
  <conditionalFormatting sqref="I5:I64">
    <cfRule type="cellIs" priority="1" operator="equal" dxfId="0">
      <formula>"OVERDUE"</formula>
    </cfRule>
    <cfRule type="cellIs" priority="2" operator="equal" dxfId="1">
      <formula>"DUE SOON"</formula>
    </cfRule>
    <cfRule type="cellIs" priority="3" operator="equal" dxfId="2">
      <formula>"SCHEDULED"</formula>
    </cfRule>
  </conditionalFormatting>
  <dataValidations count="3">
    <dataValidation sqref="B5 B6 B7 B8 B9 B10 B11 B12 B13 B14 B15 B16 B17 B18 B19 B20 B21 B22 B23 B24 B25 B26 B27 B28 B29 B30 B31 B32 B33 B34 B35 B36 B37 B38 B39 B40 B41 B42 B43 B44 B45 B46 B47 B48 B49 B50 B51 B52 B53 B54 B55 B56 B57 B58 B59 B60 B61 B62 B63 B64" showDropDown="0" showInputMessage="0" showErrorMessage="0" allowBlank="1" prompt="Pick an asset from the Asset Register" type="list">
      <formula1>'Asset Register'!$B$5:$B$44</formula1>
    </dataValidation>
    <dataValidation sqref="D5 D6 D7 D8 D9 D10 D11 D12 D13 D14 D15 D16 D17 D18 D19 D20 D21 D22 D23 D24 D25 D26 D27 D28 D29 D30 D31 D32 D33 D34 D35 D36 D37 D38 D39 D40 D41 D42 D43 D44 D45 D46 D47 D48 D49 D50 D51 D52 D53 D54 D55 D56 D57 D58 D59 D60 D61 D62 D63 D64" showDropDown="0" showInputMessage="0" showErrorMessage="0" allowBlank="1" type="list">
      <formula1>"Preventive,Statutory,Safety,Calibration,AMC,Breakdown"</formula1>
    </dataValidation>
    <dataValidation sqref="E5 E6 E7 E8 E9 E10 E11 E12 E13 E14 E15 E16 E17 E18 E19 E20 E21 E22 E23 E24 E25 E26 E27 E28 E29 E30 E31 E32 E33 E34 E35 E36 E37 E38 E39 E40 E41 E42 E43 E44 E45 E46 E47 E48 E49 E50 E51 E52 E53 E54 E55 E56 E57 E58 E59 E60 E61 E62 E63 E64" showDropDown="0" showInputMessage="0" showErrorMessage="0" allowBlank="1" type="list">
      <formula1>"Daily,Weekly,Fortnightly,Monthly,Quarterly,Half-Yearly,Annual"</formula1>
    </dataValidation>
  </dataValidations>
  <pageMargins left="0.75" right="0.75" top="1" bottom="1" header="0.5" footer="0.5"/>
</worksheet>
</file>

<file path=xl/worksheets/sheet4.xml><?xml version="1.0" encoding="utf-8"?>
<worksheet xmlns="http://schemas.openxmlformats.org/spreadsheetml/2006/main">
  <sheetPr>
    <tabColor rgb="00C52031"/>
    <outlinePr summaryBelow="1" summaryRight="1"/>
    <pageSetUpPr/>
  </sheetPr>
  <dimension ref="A1:J58"/>
  <sheetViews>
    <sheetView showGridLines="0" workbookViewId="0">
      <pane ySplit="4" topLeftCell="A5" activePane="bottomLeft" state="frozen"/>
      <selection pane="bottomLeft" activeCell="A1" sqref="A1"/>
    </sheetView>
  </sheetViews>
  <sheetFormatPr baseColWidth="8" defaultRowHeight="15"/>
  <cols>
    <col width="5" customWidth="1" min="1" max="1"/>
    <col width="14" customWidth="1" min="2" max="2"/>
    <col width="28" customWidth="1" min="3" max="3"/>
    <col width="30" customWidth="1" min="4" max="4"/>
    <col width="13" customWidth="1" min="5" max="5"/>
    <col width="18" customWidth="1" min="6" max="6"/>
    <col width="13" customWidth="1" min="7" max="7"/>
    <col width="13" customWidth="1" min="8" max="8"/>
    <col width="22" customWidth="1" min="9" max="9"/>
    <col width="26" customWidth="1" min="10" max="10"/>
  </cols>
  <sheetData>
    <row r="1">
      <c r="B1" s="4" t="inlineStr">
        <is>
          <t>Maintenance Log: every job done</t>
        </is>
      </c>
    </row>
    <row r="2">
      <c r="B2" s="5" t="inlineStr">
        <is>
          <t>Record each completed job. After logging, update the Last Done date on the PM Schedule.</t>
        </is>
      </c>
    </row>
    <row r="3"/>
    <row r="4">
      <c r="A4" s="6" t="inlineStr">
        <is>
          <t>#</t>
        </is>
      </c>
      <c r="B4" s="6" t="inlineStr">
        <is>
          <t>Date</t>
        </is>
      </c>
      <c r="C4" s="6" t="inlineStr">
        <is>
          <t>Asset</t>
        </is>
      </c>
      <c r="D4" s="6" t="inlineStr">
        <is>
          <t>Work Done</t>
        </is>
      </c>
      <c r="E4" s="6" t="inlineStr">
        <is>
          <t>Type</t>
        </is>
      </c>
      <c r="F4" s="6" t="inlineStr">
        <is>
          <t>Done By</t>
        </is>
      </c>
      <c r="G4" s="6" t="inlineStr">
        <is>
          <t>Downtime (hrs)</t>
        </is>
      </c>
      <c r="H4" s="6" t="inlineStr">
        <is>
          <t>Cost (₹)</t>
        </is>
      </c>
      <c r="I4" s="6" t="inlineStr">
        <is>
          <t>Parts Replaced</t>
        </is>
      </c>
      <c r="J4" s="6" t="inlineStr">
        <is>
          <t>Notes / Next Action</t>
        </is>
      </c>
    </row>
    <row r="5">
      <c r="A5" s="14" t="n">
        <v>1</v>
      </c>
      <c r="B5" s="10" t="n">
        <v>46208</v>
      </c>
      <c r="C5" s="8" t="inlineStr">
        <is>
          <t>Fire Extinguishers ABC 6kg (x12)</t>
        </is>
      </c>
      <c r="D5" s="9" t="inlineStr">
        <is>
          <t>Annual refill &amp; hydraulic test (was overdue)</t>
        </is>
      </c>
      <c r="E5" s="9" t="inlineStr">
        <is>
          <t>Statutory</t>
        </is>
      </c>
      <c r="F5" s="9" t="inlineStr">
        <is>
          <t>Ceasefire</t>
        </is>
      </c>
      <c r="G5" s="19" t="n">
        <v>2</v>
      </c>
      <c r="H5" s="17" t="n">
        <v>3600</v>
      </c>
      <c r="I5" s="9" t="inlineStr">
        <is>
          <t>12 units refilled</t>
        </is>
      </c>
      <c r="J5" s="9" t="inlineStr">
        <is>
          <t>Next due Jul 2027</t>
        </is>
      </c>
    </row>
    <row r="6">
      <c r="A6" s="14" t="n">
        <v>2</v>
      </c>
      <c r="B6" s="10" t="n">
        <v>46201</v>
      </c>
      <c r="C6" s="8" t="inlineStr">
        <is>
          <t>Split AC 2 Ton (x8)</t>
        </is>
      </c>
      <c r="D6" s="9" t="inlineStr">
        <is>
          <t>Filter cleaning, all units</t>
        </is>
      </c>
      <c r="E6" s="9" t="inlineStr">
        <is>
          <t>Preventive</t>
        </is>
      </c>
      <c r="F6" s="9" t="inlineStr">
        <is>
          <t>Maintenance Team</t>
        </is>
      </c>
      <c r="G6" s="19" t="n">
        <v>1</v>
      </c>
      <c r="H6" s="17" t="n">
        <v>400</v>
      </c>
      <c r="I6" s="9" t="inlineStr">
        <is>
          <t>-</t>
        </is>
      </c>
      <c r="J6" s="9" t="inlineStr">
        <is>
          <t>Cooling normal</t>
        </is>
      </c>
    </row>
    <row r="7">
      <c r="A7" s="14" t="n">
        <v>3</v>
      </c>
      <c r="B7" s="10" t="n">
        <v>46198</v>
      </c>
      <c r="C7" s="8" t="inlineStr">
        <is>
          <t>Passenger Lift 8-person</t>
        </is>
      </c>
      <c r="D7" s="9" t="inlineStr">
        <is>
          <t>Monthly AMC service</t>
        </is>
      </c>
      <c r="E7" s="9" t="inlineStr">
        <is>
          <t>AMC</t>
        </is>
      </c>
      <c r="F7" s="9" t="inlineStr">
        <is>
          <t>OTIS</t>
        </is>
      </c>
      <c r="G7" s="19" t="n">
        <v>3</v>
      </c>
      <c r="H7" s="17" t="n">
        <v>0</v>
      </c>
      <c r="I7" s="9" t="inlineStr">
        <is>
          <t>Door sensor</t>
        </is>
      </c>
      <c r="J7" s="9" t="inlineStr">
        <is>
          <t>Under AMC</t>
        </is>
      </c>
    </row>
    <row r="8">
      <c r="A8" s="14" t="n">
        <v>4</v>
      </c>
      <c r="B8" s="10" t="n">
        <v>46195</v>
      </c>
      <c r="C8" s="8" t="inlineStr">
        <is>
          <t>Forklift 2 Ton Diesel</t>
        </is>
      </c>
      <c r="D8" s="9" t="inlineStr">
        <is>
          <t>Monthly preventive service</t>
        </is>
      </c>
      <c r="E8" s="9" t="inlineStr">
        <is>
          <t>Preventive</t>
        </is>
      </c>
      <c r="F8" s="9" t="inlineStr">
        <is>
          <t>Godrej</t>
        </is>
      </c>
      <c r="G8" s="19" t="n">
        <v>4</v>
      </c>
      <c r="H8" s="17" t="n">
        <v>2000</v>
      </c>
      <c r="I8" s="9" t="inlineStr">
        <is>
          <t>Hydraulic oil</t>
        </is>
      </c>
      <c r="J8" s="9" t="inlineStr">
        <is>
          <t>-</t>
        </is>
      </c>
    </row>
    <row r="9">
      <c r="A9" s="14" t="n">
        <v>5</v>
      </c>
      <c r="B9" s="10" t="n">
        <v>46193</v>
      </c>
      <c r="C9" s="8" t="inlineStr">
        <is>
          <t>DG Set 125 kVA</t>
        </is>
      </c>
      <c r="D9" s="9" t="inlineStr">
        <is>
          <t>Monthly load test</t>
        </is>
      </c>
      <c r="E9" s="9" t="inlineStr">
        <is>
          <t>Preventive</t>
        </is>
      </c>
      <c r="F9" s="9" t="inlineStr">
        <is>
          <t>Maintenance Team</t>
        </is>
      </c>
      <c r="G9" s="19" t="n">
        <v>1</v>
      </c>
      <c r="H9" s="17" t="n">
        <v>800</v>
      </c>
      <c r="I9" s="9" t="inlineStr">
        <is>
          <t>Battery water</t>
        </is>
      </c>
      <c r="J9" s="9" t="inlineStr">
        <is>
          <t>Backup OK</t>
        </is>
      </c>
    </row>
    <row r="10">
      <c r="A10" s="14" t="n">
        <v>6</v>
      </c>
      <c r="B10" s="10" t="n">
        <v>46191</v>
      </c>
      <c r="C10" s="8" t="inlineStr">
        <is>
          <t>Cold Storage Chiller</t>
        </is>
      </c>
      <c r="D10" s="9" t="inlineStr">
        <is>
          <t>Condenser coil cleaning</t>
        </is>
      </c>
      <c r="E10" s="9" t="inlineStr">
        <is>
          <t>Preventive</t>
        </is>
      </c>
      <c r="F10" s="9" t="inlineStr">
        <is>
          <t>Maintenance Team</t>
        </is>
      </c>
      <c r="G10" s="19" t="n">
        <v>2</v>
      </c>
      <c r="H10" s="17" t="n">
        <v>1200</v>
      </c>
      <c r="I10" s="9" t="inlineStr">
        <is>
          <t>-</t>
        </is>
      </c>
      <c r="J10" s="9" t="inlineStr">
        <is>
          <t>Temp stable</t>
        </is>
      </c>
    </row>
    <row r="11">
      <c r="A11" s="14" t="n">
        <v>7</v>
      </c>
      <c r="B11" s="10" t="n">
        <v>46183</v>
      </c>
      <c r="C11" s="8" t="inlineStr">
        <is>
          <t>RO Water Plant 500 LPH</t>
        </is>
      </c>
      <c r="D11" s="9" t="inlineStr">
        <is>
          <t>Sediment filter change</t>
        </is>
      </c>
      <c r="E11" s="9" t="inlineStr">
        <is>
          <t>Preventive</t>
        </is>
      </c>
      <c r="F11" s="9" t="inlineStr">
        <is>
          <t>Maintenance Team</t>
        </is>
      </c>
      <c r="G11" s="19" t="n">
        <v>1</v>
      </c>
      <c r="H11" s="17" t="n">
        <v>900</v>
      </c>
      <c r="I11" s="9" t="inlineStr">
        <is>
          <t>Sediment filter</t>
        </is>
      </c>
      <c r="J11" s="9" t="inlineStr">
        <is>
          <t>-</t>
        </is>
      </c>
    </row>
    <row r="12">
      <c r="A12" s="14" t="n">
        <v>8</v>
      </c>
      <c r="B12" s="10" t="n">
        <v>46157</v>
      </c>
      <c r="C12" s="8" t="inlineStr">
        <is>
          <t>DG Set 125 kVA</t>
        </is>
      </c>
      <c r="D12" s="9" t="inlineStr">
        <is>
          <t>Quarterly oil &amp; filter change</t>
        </is>
      </c>
      <c r="E12" s="9" t="inlineStr">
        <is>
          <t>Preventive</t>
        </is>
      </c>
      <c r="F12" s="9" t="inlineStr">
        <is>
          <t>Maintenance Team</t>
        </is>
      </c>
      <c r="G12" s="19" t="n">
        <v>3</v>
      </c>
      <c r="H12" s="17" t="n">
        <v>4500</v>
      </c>
      <c r="I12" s="9" t="inlineStr">
        <is>
          <t>Oil, oil+air filter</t>
        </is>
      </c>
      <c r="J12" s="9" t="inlineStr">
        <is>
          <t>-</t>
        </is>
      </c>
    </row>
    <row r="13">
      <c r="A13" s="14" t="n">
        <v>9</v>
      </c>
      <c r="B13" s="10" t="n">
        <v>46143</v>
      </c>
      <c r="C13" s="8" t="inlineStr">
        <is>
          <t>Air Compressor 10 HP</t>
        </is>
      </c>
      <c r="D13" s="9" t="inlineStr">
        <is>
          <t>Air filter &amp; oil change</t>
        </is>
      </c>
      <c r="E13" s="9" t="inlineStr">
        <is>
          <t>Preventive</t>
        </is>
      </c>
      <c r="F13" s="9" t="inlineStr">
        <is>
          <t>ELGi</t>
        </is>
      </c>
      <c r="G13" s="19" t="n">
        <v>2</v>
      </c>
      <c r="H13" s="17" t="n">
        <v>3200</v>
      </c>
      <c r="I13" s="9" t="inlineStr">
        <is>
          <t>Oil, air filter</t>
        </is>
      </c>
      <c r="J13" s="9" t="inlineStr">
        <is>
          <t>-</t>
        </is>
      </c>
    </row>
    <row r="14">
      <c r="A14" s="14" t="n">
        <v>10</v>
      </c>
      <c r="B14" s="10" t="n">
        <v>46132</v>
      </c>
      <c r="C14" s="8" t="inlineStr">
        <is>
          <t>Cold Storage Chiller</t>
        </is>
      </c>
      <c r="D14" s="9" t="inlineStr">
        <is>
          <t>Temperature probe calibration</t>
        </is>
      </c>
      <c r="E14" s="9" t="inlineStr">
        <is>
          <t>Calibration</t>
        </is>
      </c>
      <c r="F14" s="9" t="inlineStr">
        <is>
          <t>Blue Star</t>
        </is>
      </c>
      <c r="G14" s="19" t="n">
        <v>1</v>
      </c>
      <c r="H14" s="17" t="n">
        <v>1500</v>
      </c>
      <c r="I14" s="9" t="inlineStr">
        <is>
          <t>-</t>
        </is>
      </c>
      <c r="J14" s="9" t="inlineStr">
        <is>
          <t>Calibrated to +/-0.5 C</t>
        </is>
      </c>
    </row>
    <row r="15">
      <c r="A15" s="14" t="n">
        <v>11</v>
      </c>
      <c r="B15" s="12" t="n"/>
      <c r="C15" s="11" t="n"/>
      <c r="D15" s="11" t="n"/>
      <c r="E15" s="11" t="n"/>
      <c r="F15" s="11" t="n"/>
      <c r="G15" s="20" t="n"/>
      <c r="H15" s="18" t="n"/>
      <c r="I15" s="11" t="n"/>
      <c r="J15" s="11" t="n"/>
    </row>
    <row r="16">
      <c r="A16" s="14" t="n">
        <v>12</v>
      </c>
      <c r="B16" s="12" t="n"/>
      <c r="C16" s="11" t="n"/>
      <c r="D16" s="11" t="n"/>
      <c r="E16" s="11" t="n"/>
      <c r="F16" s="11" t="n"/>
      <c r="G16" s="20" t="n"/>
      <c r="H16" s="18" t="n"/>
      <c r="I16" s="11" t="n"/>
      <c r="J16" s="11" t="n"/>
    </row>
    <row r="17">
      <c r="A17" s="14" t="n">
        <v>13</v>
      </c>
      <c r="B17" s="12" t="n"/>
      <c r="C17" s="11" t="n"/>
      <c r="D17" s="11" t="n"/>
      <c r="E17" s="11" t="n"/>
      <c r="F17" s="11" t="n"/>
      <c r="G17" s="20" t="n"/>
      <c r="H17" s="18" t="n"/>
      <c r="I17" s="11" t="n"/>
      <c r="J17" s="11" t="n"/>
    </row>
    <row r="18">
      <c r="A18" s="14" t="n">
        <v>14</v>
      </c>
      <c r="B18" s="12" t="n"/>
      <c r="C18" s="11" t="n"/>
      <c r="D18" s="11" t="n"/>
      <c r="E18" s="11" t="n"/>
      <c r="F18" s="11" t="n"/>
      <c r="G18" s="20" t="n"/>
      <c r="H18" s="18" t="n"/>
      <c r="I18" s="11" t="n"/>
      <c r="J18" s="11" t="n"/>
    </row>
    <row r="19">
      <c r="A19" s="14" t="n">
        <v>15</v>
      </c>
      <c r="B19" s="12" t="n"/>
      <c r="C19" s="11" t="n"/>
      <c r="D19" s="11" t="n"/>
      <c r="E19" s="11" t="n"/>
      <c r="F19" s="11" t="n"/>
      <c r="G19" s="20" t="n"/>
      <c r="H19" s="18" t="n"/>
      <c r="I19" s="11" t="n"/>
      <c r="J19" s="11" t="n"/>
    </row>
    <row r="20">
      <c r="A20" s="14" t="n">
        <v>16</v>
      </c>
      <c r="B20" s="12" t="n"/>
      <c r="C20" s="11" t="n"/>
      <c r="D20" s="11" t="n"/>
      <c r="E20" s="11" t="n"/>
      <c r="F20" s="11" t="n"/>
      <c r="G20" s="20" t="n"/>
      <c r="H20" s="18" t="n"/>
      <c r="I20" s="11" t="n"/>
      <c r="J20" s="11" t="n"/>
    </row>
    <row r="21">
      <c r="A21" s="14" t="n">
        <v>17</v>
      </c>
      <c r="B21" s="12" t="n"/>
      <c r="C21" s="11" t="n"/>
      <c r="D21" s="11" t="n"/>
      <c r="E21" s="11" t="n"/>
      <c r="F21" s="11" t="n"/>
      <c r="G21" s="20" t="n"/>
      <c r="H21" s="18" t="n"/>
      <c r="I21" s="11" t="n"/>
      <c r="J21" s="11" t="n"/>
    </row>
    <row r="22">
      <c r="A22" s="14" t="n">
        <v>18</v>
      </c>
      <c r="B22" s="12" t="n"/>
      <c r="C22" s="11" t="n"/>
      <c r="D22" s="11" t="n"/>
      <c r="E22" s="11" t="n"/>
      <c r="F22" s="11" t="n"/>
      <c r="G22" s="20" t="n"/>
      <c r="H22" s="18" t="n"/>
      <c r="I22" s="11" t="n"/>
      <c r="J22" s="11" t="n"/>
    </row>
    <row r="23">
      <c r="A23" s="14" t="n">
        <v>19</v>
      </c>
      <c r="B23" s="12" t="n"/>
      <c r="C23" s="11" t="n"/>
      <c r="D23" s="11" t="n"/>
      <c r="E23" s="11" t="n"/>
      <c r="F23" s="11" t="n"/>
      <c r="G23" s="20" t="n"/>
      <c r="H23" s="18" t="n"/>
      <c r="I23" s="11" t="n"/>
      <c r="J23" s="11" t="n"/>
    </row>
    <row r="24">
      <c r="A24" s="14" t="n">
        <v>20</v>
      </c>
      <c r="B24" s="12" t="n"/>
      <c r="C24" s="11" t="n"/>
      <c r="D24" s="11" t="n"/>
      <c r="E24" s="11" t="n"/>
      <c r="F24" s="11" t="n"/>
      <c r="G24" s="20" t="n"/>
      <c r="H24" s="18" t="n"/>
      <c r="I24" s="11" t="n"/>
      <c r="J24" s="11" t="n"/>
    </row>
    <row r="25">
      <c r="A25" s="14" t="n">
        <v>21</v>
      </c>
      <c r="B25" s="12" t="n"/>
      <c r="C25" s="11" t="n"/>
      <c r="D25" s="11" t="n"/>
      <c r="E25" s="11" t="n"/>
      <c r="F25" s="11" t="n"/>
      <c r="G25" s="20" t="n"/>
      <c r="H25" s="18" t="n"/>
      <c r="I25" s="11" t="n"/>
      <c r="J25" s="11" t="n"/>
    </row>
    <row r="26">
      <c r="A26" s="14" t="n">
        <v>22</v>
      </c>
      <c r="B26" s="12" t="n"/>
      <c r="C26" s="11" t="n"/>
      <c r="D26" s="11" t="n"/>
      <c r="E26" s="11" t="n"/>
      <c r="F26" s="11" t="n"/>
      <c r="G26" s="20" t="n"/>
      <c r="H26" s="18" t="n"/>
      <c r="I26" s="11" t="n"/>
      <c r="J26" s="11" t="n"/>
    </row>
    <row r="27">
      <c r="A27" s="14" t="n">
        <v>23</v>
      </c>
      <c r="B27" s="12" t="n"/>
      <c r="C27" s="11" t="n"/>
      <c r="D27" s="11" t="n"/>
      <c r="E27" s="11" t="n"/>
      <c r="F27" s="11" t="n"/>
      <c r="G27" s="20" t="n"/>
      <c r="H27" s="18" t="n"/>
      <c r="I27" s="11" t="n"/>
      <c r="J27" s="11" t="n"/>
    </row>
    <row r="28">
      <c r="A28" s="14" t="n">
        <v>24</v>
      </c>
      <c r="B28" s="12" t="n"/>
      <c r="C28" s="11" t="n"/>
      <c r="D28" s="11" t="n"/>
      <c r="E28" s="11" t="n"/>
      <c r="F28" s="11" t="n"/>
      <c r="G28" s="20" t="n"/>
      <c r="H28" s="18" t="n"/>
      <c r="I28" s="11" t="n"/>
      <c r="J28" s="11" t="n"/>
    </row>
    <row r="29">
      <c r="A29" s="14" t="n">
        <v>25</v>
      </c>
      <c r="B29" s="12" t="n"/>
      <c r="C29" s="11" t="n"/>
      <c r="D29" s="11" t="n"/>
      <c r="E29" s="11" t="n"/>
      <c r="F29" s="11" t="n"/>
      <c r="G29" s="20" t="n"/>
      <c r="H29" s="18" t="n"/>
      <c r="I29" s="11" t="n"/>
      <c r="J29" s="11" t="n"/>
    </row>
    <row r="30">
      <c r="A30" s="14" t="n">
        <v>26</v>
      </c>
      <c r="B30" s="12" t="n"/>
      <c r="C30" s="11" t="n"/>
      <c r="D30" s="11" t="n"/>
      <c r="E30" s="11" t="n"/>
      <c r="F30" s="11" t="n"/>
      <c r="G30" s="20" t="n"/>
      <c r="H30" s="18" t="n"/>
      <c r="I30" s="11" t="n"/>
      <c r="J30" s="11" t="n"/>
    </row>
    <row r="31">
      <c r="A31" s="14" t="n">
        <v>27</v>
      </c>
      <c r="B31" s="12" t="n"/>
      <c r="C31" s="11" t="n"/>
      <c r="D31" s="11" t="n"/>
      <c r="E31" s="11" t="n"/>
      <c r="F31" s="11" t="n"/>
      <c r="G31" s="20" t="n"/>
      <c r="H31" s="18" t="n"/>
      <c r="I31" s="11" t="n"/>
      <c r="J31" s="11" t="n"/>
    </row>
    <row r="32">
      <c r="A32" s="14" t="n">
        <v>28</v>
      </c>
      <c r="B32" s="12" t="n"/>
      <c r="C32" s="11" t="n"/>
      <c r="D32" s="11" t="n"/>
      <c r="E32" s="11" t="n"/>
      <c r="F32" s="11" t="n"/>
      <c r="G32" s="20" t="n"/>
      <c r="H32" s="18" t="n"/>
      <c r="I32" s="11" t="n"/>
      <c r="J32" s="11" t="n"/>
    </row>
    <row r="33">
      <c r="A33" s="14" t="n">
        <v>29</v>
      </c>
      <c r="B33" s="12" t="n"/>
      <c r="C33" s="11" t="n"/>
      <c r="D33" s="11" t="n"/>
      <c r="E33" s="11" t="n"/>
      <c r="F33" s="11" t="n"/>
      <c r="G33" s="20" t="n"/>
      <c r="H33" s="18" t="n"/>
      <c r="I33" s="11" t="n"/>
      <c r="J33" s="11" t="n"/>
    </row>
    <row r="34">
      <c r="A34" s="14" t="n">
        <v>30</v>
      </c>
      <c r="B34" s="12" t="n"/>
      <c r="C34" s="11" t="n"/>
      <c r="D34" s="11" t="n"/>
      <c r="E34" s="11" t="n"/>
      <c r="F34" s="11" t="n"/>
      <c r="G34" s="20" t="n"/>
      <c r="H34" s="18" t="n"/>
      <c r="I34" s="11" t="n"/>
      <c r="J34" s="11" t="n"/>
    </row>
    <row r="35">
      <c r="A35" s="14" t="n">
        <v>31</v>
      </c>
      <c r="B35" s="12" t="n"/>
      <c r="C35" s="11" t="n"/>
      <c r="D35" s="11" t="n"/>
      <c r="E35" s="11" t="n"/>
      <c r="F35" s="11" t="n"/>
      <c r="G35" s="20" t="n"/>
      <c r="H35" s="18" t="n"/>
      <c r="I35" s="11" t="n"/>
      <c r="J35" s="11" t="n"/>
    </row>
    <row r="36">
      <c r="A36" s="14" t="n">
        <v>32</v>
      </c>
      <c r="B36" s="12" t="n"/>
      <c r="C36" s="11" t="n"/>
      <c r="D36" s="11" t="n"/>
      <c r="E36" s="11" t="n"/>
      <c r="F36" s="11" t="n"/>
      <c r="G36" s="20" t="n"/>
      <c r="H36" s="18" t="n"/>
      <c r="I36" s="11" t="n"/>
      <c r="J36" s="11" t="n"/>
    </row>
    <row r="37">
      <c r="A37" s="14" t="n">
        <v>33</v>
      </c>
      <c r="B37" s="12" t="n"/>
      <c r="C37" s="11" t="n"/>
      <c r="D37" s="11" t="n"/>
      <c r="E37" s="11" t="n"/>
      <c r="F37" s="11" t="n"/>
      <c r="G37" s="20" t="n"/>
      <c r="H37" s="18" t="n"/>
      <c r="I37" s="11" t="n"/>
      <c r="J37" s="11" t="n"/>
    </row>
    <row r="38">
      <c r="A38" s="14" t="n">
        <v>34</v>
      </c>
      <c r="B38" s="12" t="n"/>
      <c r="C38" s="11" t="n"/>
      <c r="D38" s="11" t="n"/>
      <c r="E38" s="11" t="n"/>
      <c r="F38" s="11" t="n"/>
      <c r="G38" s="20" t="n"/>
      <c r="H38" s="18" t="n"/>
      <c r="I38" s="11" t="n"/>
      <c r="J38" s="11" t="n"/>
    </row>
    <row r="39">
      <c r="A39" s="14" t="n">
        <v>35</v>
      </c>
      <c r="B39" s="12" t="n"/>
      <c r="C39" s="11" t="n"/>
      <c r="D39" s="11" t="n"/>
      <c r="E39" s="11" t="n"/>
      <c r="F39" s="11" t="n"/>
      <c r="G39" s="20" t="n"/>
      <c r="H39" s="18" t="n"/>
      <c r="I39" s="11" t="n"/>
      <c r="J39" s="11" t="n"/>
    </row>
    <row r="40">
      <c r="A40" s="14" t="n">
        <v>36</v>
      </c>
      <c r="B40" s="12" t="n"/>
      <c r="C40" s="11" t="n"/>
      <c r="D40" s="11" t="n"/>
      <c r="E40" s="11" t="n"/>
      <c r="F40" s="11" t="n"/>
      <c r="G40" s="20" t="n"/>
      <c r="H40" s="18" t="n"/>
      <c r="I40" s="11" t="n"/>
      <c r="J40" s="11" t="n"/>
    </row>
    <row r="41">
      <c r="A41" s="14" t="n">
        <v>37</v>
      </c>
      <c r="B41" s="12" t="n"/>
      <c r="C41" s="11" t="n"/>
      <c r="D41" s="11" t="n"/>
      <c r="E41" s="11" t="n"/>
      <c r="F41" s="11" t="n"/>
      <c r="G41" s="20" t="n"/>
      <c r="H41" s="18" t="n"/>
      <c r="I41" s="11" t="n"/>
      <c r="J41" s="11" t="n"/>
    </row>
    <row r="42">
      <c r="A42" s="14" t="n">
        <v>38</v>
      </c>
      <c r="B42" s="12" t="n"/>
      <c r="C42" s="11" t="n"/>
      <c r="D42" s="11" t="n"/>
      <c r="E42" s="11" t="n"/>
      <c r="F42" s="11" t="n"/>
      <c r="G42" s="20" t="n"/>
      <c r="H42" s="18" t="n"/>
      <c r="I42" s="11" t="n"/>
      <c r="J42" s="11" t="n"/>
    </row>
    <row r="43">
      <c r="A43" s="14" t="n">
        <v>39</v>
      </c>
      <c r="B43" s="12" t="n"/>
      <c r="C43" s="11" t="n"/>
      <c r="D43" s="11" t="n"/>
      <c r="E43" s="11" t="n"/>
      <c r="F43" s="11" t="n"/>
      <c r="G43" s="20" t="n"/>
      <c r="H43" s="18" t="n"/>
      <c r="I43" s="11" t="n"/>
      <c r="J43" s="11" t="n"/>
    </row>
    <row r="44">
      <c r="A44" s="14" t="n">
        <v>40</v>
      </c>
      <c r="B44" s="12" t="n"/>
      <c r="C44" s="11" t="n"/>
      <c r="D44" s="11" t="n"/>
      <c r="E44" s="11" t="n"/>
      <c r="F44" s="11" t="n"/>
      <c r="G44" s="20" t="n"/>
      <c r="H44" s="18" t="n"/>
      <c r="I44" s="11" t="n"/>
      <c r="J44" s="11" t="n"/>
    </row>
    <row r="45">
      <c r="A45" s="14" t="n">
        <v>41</v>
      </c>
      <c r="B45" s="12" t="n"/>
      <c r="C45" s="11" t="n"/>
      <c r="D45" s="11" t="n"/>
      <c r="E45" s="11" t="n"/>
      <c r="F45" s="11" t="n"/>
      <c r="G45" s="20" t="n"/>
      <c r="H45" s="18" t="n"/>
      <c r="I45" s="11" t="n"/>
      <c r="J45" s="11" t="n"/>
    </row>
    <row r="46">
      <c r="A46" s="14" t="n">
        <v>42</v>
      </c>
      <c r="B46" s="12" t="n"/>
      <c r="C46" s="11" t="n"/>
      <c r="D46" s="11" t="n"/>
      <c r="E46" s="11" t="n"/>
      <c r="F46" s="11" t="n"/>
      <c r="G46" s="20" t="n"/>
      <c r="H46" s="18" t="n"/>
      <c r="I46" s="11" t="n"/>
      <c r="J46" s="11" t="n"/>
    </row>
    <row r="47">
      <c r="A47" s="14" t="n">
        <v>43</v>
      </c>
      <c r="B47" s="12" t="n"/>
      <c r="C47" s="11" t="n"/>
      <c r="D47" s="11" t="n"/>
      <c r="E47" s="11" t="n"/>
      <c r="F47" s="11" t="n"/>
      <c r="G47" s="20" t="n"/>
      <c r="H47" s="18" t="n"/>
      <c r="I47" s="11" t="n"/>
      <c r="J47" s="11" t="n"/>
    </row>
    <row r="48">
      <c r="A48" s="14" t="n">
        <v>44</v>
      </c>
      <c r="B48" s="12" t="n"/>
      <c r="C48" s="11" t="n"/>
      <c r="D48" s="11" t="n"/>
      <c r="E48" s="11" t="n"/>
      <c r="F48" s="11" t="n"/>
      <c r="G48" s="20" t="n"/>
      <c r="H48" s="18" t="n"/>
      <c r="I48" s="11" t="n"/>
      <c r="J48" s="11" t="n"/>
    </row>
    <row r="49">
      <c r="A49" s="14" t="n">
        <v>45</v>
      </c>
      <c r="B49" s="12" t="n"/>
      <c r="C49" s="11" t="n"/>
      <c r="D49" s="11" t="n"/>
      <c r="E49" s="11" t="n"/>
      <c r="F49" s="11" t="n"/>
      <c r="G49" s="20" t="n"/>
      <c r="H49" s="18" t="n"/>
      <c r="I49" s="11" t="n"/>
      <c r="J49" s="11" t="n"/>
    </row>
    <row r="50">
      <c r="A50" s="14" t="n">
        <v>46</v>
      </c>
      <c r="B50" s="12" t="n"/>
      <c r="C50" s="11" t="n"/>
      <c r="D50" s="11" t="n"/>
      <c r="E50" s="11" t="n"/>
      <c r="F50" s="11" t="n"/>
      <c r="G50" s="20" t="n"/>
      <c r="H50" s="18" t="n"/>
      <c r="I50" s="11" t="n"/>
      <c r="J50" s="11" t="n"/>
    </row>
    <row r="51">
      <c r="A51" s="14" t="n">
        <v>47</v>
      </c>
      <c r="B51" s="12" t="n"/>
      <c r="C51" s="11" t="n"/>
      <c r="D51" s="11" t="n"/>
      <c r="E51" s="11" t="n"/>
      <c r="F51" s="11" t="n"/>
      <c r="G51" s="20" t="n"/>
      <c r="H51" s="18" t="n"/>
      <c r="I51" s="11" t="n"/>
      <c r="J51" s="11" t="n"/>
    </row>
    <row r="52">
      <c r="A52" s="14" t="n">
        <v>48</v>
      </c>
      <c r="B52" s="12" t="n"/>
      <c r="C52" s="11" t="n"/>
      <c r="D52" s="11" t="n"/>
      <c r="E52" s="11" t="n"/>
      <c r="F52" s="11" t="n"/>
      <c r="G52" s="20" t="n"/>
      <c r="H52" s="18" t="n"/>
      <c r="I52" s="11" t="n"/>
      <c r="J52" s="11" t="n"/>
    </row>
    <row r="53">
      <c r="A53" s="14" t="n">
        <v>49</v>
      </c>
      <c r="B53" s="12" t="n"/>
      <c r="C53" s="11" t="n"/>
      <c r="D53" s="11" t="n"/>
      <c r="E53" s="11" t="n"/>
      <c r="F53" s="11" t="n"/>
      <c r="G53" s="20" t="n"/>
      <c r="H53" s="18" t="n"/>
      <c r="I53" s="11" t="n"/>
      <c r="J53" s="11" t="n"/>
    </row>
    <row r="54">
      <c r="A54" s="14" t="n">
        <v>50</v>
      </c>
      <c r="B54" s="12" t="n"/>
      <c r="C54" s="11" t="n"/>
      <c r="D54" s="11" t="n"/>
      <c r="E54" s="11" t="n"/>
      <c r="F54" s="11" t="n"/>
      <c r="G54" s="20" t="n"/>
      <c r="H54" s="18" t="n"/>
      <c r="I54" s="11" t="n"/>
      <c r="J54" s="11" t="n"/>
    </row>
    <row r="55"/>
    <row r="56">
      <c r="F56" s="21" t="inlineStr">
        <is>
          <t>TOTAL</t>
        </is>
      </c>
      <c r="G56" s="22">
        <f>SUM(G5:G54)</f>
        <v/>
      </c>
      <c r="H56" s="23">
        <f>SUM(H5:H54)</f>
        <v/>
      </c>
    </row>
    <row r="57"/>
    <row r="58">
      <c r="B58" s="13" t="inlineStr">
        <is>
          <t>Powered by Petpooja Tasks: recurring schedules, WhatsApp reminders, photo proof. petpooja.com/tasks</t>
        </is>
      </c>
    </row>
  </sheetData>
  <sheetProtection selectLockedCells="0" selectUnlockedCells="0" sheet="1" objects="0" insertRows="1" insertHyperlinks="1" autoFilter="1" scenarios="0" formatColumns="1" deleteColumns="1" insertColumns="1" pivotTables="1" deleteRows="1" formatCells="1" formatRows="1" sort="1"/>
  <mergeCells count="3">
    <mergeCell ref="B58:J58"/>
    <mergeCell ref="B1:J1"/>
    <mergeCell ref="B2:J2"/>
  </mergeCells>
  <dataValidations count="2">
    <dataValidation sqref="C5 C6 C7 C8 C9 C10 C11 C12 C13 C14 C15 C16 C17 C18 C19 C20 C21 C22 C23 C24 C25 C26 C27 C28 C29 C30 C31 C32 C33 C34 C35 C36 C37 C38 C39 C40 C41 C42 C43 C44 C45 C46 C47 C48 C49 C50 C51 C52 C53 C54" showDropDown="0" showInputMessage="0" showErrorMessage="0" allowBlank="1" type="list">
      <formula1>'Asset Register'!$B$5:$B$44</formula1>
    </dataValidation>
    <dataValidation sqref="E5 E6 E7 E8 E9 E10 E11 E12 E13 E14 E15 E16 E17 E18 E19 E20 E21 E22 E23 E24 E25 E26 E27 E28 E29 E30 E31 E32 E33 E34 E35 E36 E37 E38 E39 E40 E41 E42 E43 E44 E45 E46 E47 E48 E49 E50 E51 E52 E53 E54" showDropDown="0" showInputMessage="0" showErrorMessage="0" allowBlank="1" type="list">
      <formula1>"Preventive,Statutory,Safety,Calibration,AMC,Breakdown"</formula1>
    </dataValidation>
  </dataValidations>
  <pageMargins left="0.75" right="0.75" top="1" bottom="1" header="0.5" footer="0.5"/>
</worksheet>
</file>

<file path=xl/worksheets/sheet5.xml><?xml version="1.0" encoding="utf-8"?>
<worksheet xmlns="http://schemas.openxmlformats.org/spreadsheetml/2006/main">
  <sheetPr>
    <tabColor rgb="00C52031"/>
    <outlinePr summaryBelow="1" summaryRight="1"/>
    <pageSetUpPr/>
  </sheetPr>
  <dimension ref="A2:E16"/>
  <sheetViews>
    <sheetView showGridLines="0" workbookViewId="0">
      <selection activeCell="A1" sqref="A1"/>
    </sheetView>
  </sheetViews>
  <sheetFormatPr baseColWidth="8" defaultRowHeight="15"/>
  <cols>
    <col width="3" customWidth="1" min="1" max="1"/>
    <col width="26" customWidth="1" min="2" max="2"/>
    <col width="40" customWidth="1" min="3" max="3"/>
    <col width="26" customWidth="1" min="4" max="4"/>
    <col width="40" customWidth="1" min="5" max="5"/>
  </cols>
  <sheetData>
    <row r="2">
      <c r="B2" s="24" t="inlineStr">
        <is>
          <t>Statutory Preventive Maintenance in India: legally required checks</t>
        </is>
      </c>
    </row>
    <row r="3">
      <c r="B3" s="5" t="inlineStr">
        <is>
          <t>Confirm the current frequency with your state authority; several of these are set by STATE rules and vary. Cite the specific rule when you file. This is a starting reference, not legal advice.</t>
        </is>
      </c>
    </row>
    <row r="5">
      <c r="A5" s="6" t="inlineStr">
        <is>
          <t>System / Equipment</t>
        </is>
      </c>
      <c r="B5" s="6" t="inlineStr">
        <is>
          <t>What the law expects</t>
        </is>
      </c>
      <c r="C5" s="6" t="inlineStr">
        <is>
          <t>Typical frequency</t>
        </is>
      </c>
      <c r="D5" s="6" t="inlineStr">
        <is>
          <t>Legal basis (verify state-wise)</t>
        </is>
      </c>
    </row>
    <row r="6" ht="30" customHeight="1">
      <c r="B6" s="25" t="inlineStr">
        <is>
          <t>Fire extinguishers</t>
        </is>
      </c>
      <c r="C6" s="25" t="inlineStr">
        <is>
          <t>Monthly visual check; at least annual thorough inspection; recharge right after any use</t>
        </is>
      </c>
      <c r="D6" s="25" t="inlineStr">
        <is>
          <t>Monthly + annual; hydrostatic test by type (~3 yrs DCP/water/foam, 5 yrs CO2)</t>
        </is>
      </c>
      <c r="E6" s="25" t="inlineStr">
        <is>
          <t>State Fire Prevention &amp; Life Safety Act (adopts NBC 2016 Part 4) + fire-NOC renewal. IS 2190:2010 is the BIS practice code, not the statute</t>
        </is>
      </c>
    </row>
    <row r="7" ht="30" customHeight="1">
      <c r="B7" s="26" t="inlineStr">
        <is>
          <t>Passenger lifts / elevators</t>
        </is>
      </c>
      <c r="C7" s="26" t="inlineStr">
        <is>
          <t>Periodic examination and licence / permit renewal</t>
        </is>
      </c>
      <c r="D7" s="26" t="inlineStr">
        <is>
          <t>1-3 years, set by state</t>
        </is>
      </c>
      <c r="E7" s="26" t="inlineStr">
        <is>
          <t>State Lifts &amp; Escalators Acts (a State subject), e.g. Maharashtra Lifts Act 2017, Gujarat Lifts Act 2000, Tamil Nadu 1997</t>
        </is>
      </c>
    </row>
    <row r="8" ht="30" customHeight="1">
      <c r="B8" s="25" t="inlineStr">
        <is>
          <t>Boilers / pressure vessels</t>
        </is>
      </c>
      <c r="C8" s="25" t="inlineStr">
        <is>
          <t>Statutory inspection and renewed certificate to operate</t>
        </is>
      </c>
      <c r="D8" s="25" t="inlineStr">
        <is>
          <t>Annual (certificate valid max 12 months)</t>
        </is>
      </c>
      <c r="E8" s="25" t="inlineStr">
        <is>
          <t>Boilers Act 1923 (s.7-10) + Indian Boiler Regulations 1950; via the state Boiler Inspectorate</t>
        </is>
      </c>
    </row>
    <row r="9" ht="30" customHeight="1">
      <c r="B9" s="26" t="inlineStr">
        <is>
          <t>Weighing &amp; measuring instruments</t>
        </is>
      </c>
      <c r="C9" s="26" t="inlineStr">
        <is>
          <t>Verification and stamping of commercial weights / measures</t>
        </is>
      </c>
      <c r="D9" s="26" t="inlineStr">
        <is>
          <t>State-notified: weighbridge ~1 yr, weights ~2 yrs; also after any repair</t>
        </is>
      </c>
      <c r="E9" s="26" t="inlineStr">
        <is>
          <t>Legal Metrology Act 2009 (s.24); Legal Metrology (General) Rules 2011 (Rule 27)</t>
        </is>
      </c>
    </row>
    <row r="10" ht="30" customHeight="1">
      <c r="B10" s="25" t="inlineStr">
        <is>
          <t>Electrical installations</t>
        </is>
      </c>
      <c r="C10" s="25" t="inlineStr">
        <is>
          <t>Periodic inspection and testing; earthing and insulation checks</t>
        </is>
      </c>
      <c r="D10" s="25" t="inlineStr">
        <is>
          <t>Not exceeding 5 years (LV periodicity may be set by the state Electrical Inspector)</t>
        </is>
      </c>
      <c r="E10" s="25" t="inlineStr">
        <is>
          <t>CEA (Measures relating to Safety &amp; Electric Supply) Regulations 2010, Reg. 30</t>
        </is>
      </c>
    </row>
    <row r="11" ht="30" customHeight="1">
      <c r="B11" s="26" t="inlineStr">
        <is>
          <t>Lifting machines, chains, ropes, tackle</t>
        </is>
      </c>
      <c r="C11" s="26" t="inlineStr">
        <is>
          <t>Thorough examination by a competent person; keep a register</t>
        </is>
      </c>
      <c r="D11" s="26" t="inlineStr">
        <is>
          <t>At least every 12 months (shorter if the Inspector directs)</t>
        </is>
      </c>
      <c r="E11" s="26" t="inlineStr">
        <is>
          <t>OSH Code 2020 (in force 21-Nov-2025, replaced Factories Act 1948); rules under the Code / state rules transitioning</t>
        </is>
      </c>
    </row>
    <row r="12" ht="30" customHeight="1">
      <c r="B12" s="25" t="inlineStr">
        <is>
          <t>Pressure plant &amp; vessels (in factories)</t>
        </is>
      </c>
      <c r="C12" s="25" t="inlineStr">
        <is>
          <t>External, internal and hydraulic examination</t>
        </is>
      </c>
      <c r="D12" s="25" t="inlineStr">
        <is>
          <t>State rules: external ~6 mo, internal ~12 mo, hydraulic ~4 yrs</t>
        </is>
      </c>
      <c r="E12" s="25" t="inlineStr">
        <is>
          <t>OSH Code 2020 + state Factory Rules (formerly Factories Act 1948, s.31)</t>
        </is>
      </c>
    </row>
    <row r="13" ht="30" customHeight="1">
      <c r="B13" s="26" t="inlineStr">
        <is>
          <t>Food-contact equipment (FSSAI)</t>
        </is>
      </c>
      <c r="C13" s="26" t="inlineStr">
        <is>
          <t>Cleaning, maintenance and calibration of equipment</t>
        </is>
      </c>
      <c r="D13" s="26" t="inlineStr">
        <is>
          <t>Periodic / per manufacturer / risk-based (no fixed interval set)</t>
        </is>
      </c>
      <c r="E13" s="26" t="inlineStr">
        <is>
          <t>Schedule 4, FSS (Licensing &amp; Registration) Regulations 2011</t>
        </is>
      </c>
    </row>
    <row r="14" ht="30" customHeight="1">
      <c r="B14" s="25" t="inlineStr">
        <is>
          <t>DG sets</t>
        </is>
      </c>
      <c r="C14" s="25" t="inlineStr">
        <is>
          <t>Emission and noise compliance; routine servicing</t>
        </is>
      </c>
      <c r="D14" s="25" t="inlineStr">
        <is>
          <t>Per CPCB norms and OEM schedule</t>
        </is>
      </c>
      <c r="E14" s="25" t="inlineStr">
        <is>
          <t>CPCB DG-set norms under the Environment (Protection) Act 1986</t>
        </is>
      </c>
    </row>
    <row r="16">
      <c r="B16" s="27" t="inlineStr">
        <is>
          <t>Automate statutory reminders with Petpooja Tasks: set the legal frequency once and staff get a WhatsApp alert before every due date, with photo proof logged. petpooja.com/tasks</t>
        </is>
      </c>
    </row>
  </sheetData>
  <mergeCells count="2">
    <mergeCell ref="B3:E3"/>
    <mergeCell ref="B16:E16"/>
  </mergeCells>
  <pageMargins left="0.75" right="0.75" top="1" bottom="1" header="0.5" footer="0.5"/>
</worksheet>
</file>

<file path=xl/worksheets/sheet6.xml><?xml version="1.0" encoding="utf-8"?>
<worksheet xmlns="http://schemas.openxmlformats.org/spreadsheetml/2006/main">
  <sheetPr>
    <tabColor rgb="00C52031"/>
    <outlinePr summaryBelow="1" summaryRight="1"/>
    <pageSetUpPr/>
  </sheetPr>
  <dimension ref="B2:F16"/>
  <sheetViews>
    <sheetView showGridLines="0" workbookViewId="0">
      <selection activeCell="A1" sqref="A1"/>
    </sheetView>
  </sheetViews>
  <sheetFormatPr baseColWidth="8" defaultRowHeight="15"/>
  <cols>
    <col width="3" customWidth="1" min="1" max="1"/>
    <col width="30" customWidth="1" min="2" max="2"/>
    <col width="16" customWidth="1" min="3" max="3"/>
    <col width="6" customWidth="1" min="4" max="4"/>
    <col width="30" customWidth="1" min="5" max="5"/>
    <col width="16" customWidth="1" min="6" max="6"/>
  </cols>
  <sheetData>
    <row r="2">
      <c r="B2" s="1" t="inlineStr">
        <is>
          <t>Maintenance Dashboard</t>
        </is>
      </c>
    </row>
    <row r="3">
      <c r="B3" s="5" t="inlineStr">
        <is>
          <t>Live rollup of the Asset Register, PM Schedule and Maintenance Log. Updates when you open the file.</t>
        </is>
      </c>
    </row>
    <row r="5">
      <c r="B5" s="28" t="inlineStr">
        <is>
          <t>MAINTENANCE STATUS</t>
        </is>
      </c>
      <c r="E5" s="28" t="inlineStr">
        <is>
          <t>ASSETS</t>
        </is>
      </c>
    </row>
    <row r="6">
      <c r="B6" s="29" t="inlineStr">
        <is>
          <t>Tasks OVERDUE</t>
        </is>
      </c>
      <c r="C6" s="30">
        <f>COUNTIF('PM Schedule'!$I$5:$I$64,"OVERDUE")</f>
        <v/>
      </c>
      <c r="E6" s="29" t="inlineStr">
        <is>
          <t>Total assets</t>
        </is>
      </c>
      <c r="F6" s="31">
        <f>COUNTA('Asset Register'!$B$5:$B$44)</f>
        <v/>
      </c>
    </row>
    <row r="7">
      <c r="B7" s="29" t="inlineStr">
        <is>
          <t>Tasks DUE SOON (&lt;=7 days)</t>
        </is>
      </c>
      <c r="C7" s="32">
        <f>COUNTIF('PM Schedule'!$I$5:$I$64,"DUE SOON")</f>
        <v/>
      </c>
      <c r="E7" s="29" t="inlineStr">
        <is>
          <t>Critical assets</t>
        </is>
      </c>
      <c r="F7" s="30">
        <f>COUNTIF('Asset Register'!$I$5:$I$44,"Critical")</f>
        <v/>
      </c>
    </row>
    <row r="8">
      <c r="B8" s="29" t="inlineStr">
        <is>
          <t>Tasks SCHEDULED</t>
        </is>
      </c>
      <c r="C8" s="33">
        <f>COUNTIF('PM Schedule'!$I$5:$I$64,"SCHEDULED")</f>
        <v/>
      </c>
      <c r="E8" s="29" t="inlineStr">
        <is>
          <t>High-criticality assets</t>
        </is>
      </c>
      <c r="F8" s="32">
        <f>COUNTIF('Asset Register'!$I$5:$I$44,"High")</f>
        <v/>
      </c>
    </row>
    <row r="9">
      <c r="B9" s="29" t="inlineStr">
        <is>
          <t>Total PM tasks planned</t>
        </is>
      </c>
      <c r="C9" s="31">
        <f>COUNTA('PM Schedule'!$C$5:$C$64)</f>
        <v/>
      </c>
    </row>
    <row r="11">
      <c r="B11" s="28" t="inlineStr">
        <is>
          <t>COST &amp; DOWNTIME (logged)</t>
        </is>
      </c>
    </row>
    <row r="12">
      <c r="B12" s="29" t="inlineStr">
        <is>
          <t>Maintenance spend logged (₹)</t>
        </is>
      </c>
      <c r="C12" s="34">
        <f>SUM('Maintenance Log'!$H$5:$H$54)</f>
        <v/>
      </c>
    </row>
    <row r="13">
      <c r="B13" s="29" t="inlineStr">
        <is>
          <t>Downtime logged (hrs)</t>
        </is>
      </c>
      <c r="C13" s="35">
        <f>SUM('Maintenance Log'!$G$5:$G$54)</f>
        <v/>
      </c>
    </row>
    <row r="14">
      <c r="B14" s="29" t="inlineStr">
        <is>
          <t>Planned PM cost, next cycle (₹)</t>
        </is>
      </c>
      <c r="C14" s="36">
        <f>SUM('PM Schedule'!$K$5:$K$64)</f>
        <v/>
      </c>
    </row>
    <row r="16">
      <c r="B16" s="27" t="inlineStr">
        <is>
          <t>Never miss a due date again. Petpooja Tasks turns this schedule into automatic WhatsApp reminders with photo proof and overdue escalation. petpooja.com/tasks</t>
        </is>
      </c>
    </row>
  </sheetData>
  <mergeCells count="2">
    <mergeCell ref="B16:F16"/>
    <mergeCell ref="B3:F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2026-07-14T05:57:25Z</dcterms:created>
  <dcterms:modified xmlns:dcterms="http://purl.org/dc/terms/" xmlns:xsi="http://www.w3.org/2001/XMLSchema-instance" xsi:type="dcterms:W3CDTF">2026-07-14T05:57:25Z</dcterms:modified>
</cp:coreProperties>
</file>