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onthly Recurring" sheetId="2" state="visible" r:id="rId2"/>
    <sheet xmlns:r="http://schemas.openxmlformats.org/officeDocument/2006/relationships" name="Annual &amp; Quarterly" sheetId="3" state="visible" r:id="rId3"/>
    <sheet xmlns:r="http://schemas.openxmlformats.org/officeDocument/2006/relationships" name="Event-Based" sheetId="4" state="visible" r:id="rId4"/>
    <sheet xmlns:r="http://schemas.openxmlformats.org/officeDocument/2006/relationships" name="Penalty Reference" sheetId="5" state="visible" r:id="rId5"/>
    <sheet xmlns:r="http://schemas.openxmlformats.org/officeDocument/2006/relationships" name="State-Specific Notes" sheetId="6" state="visible" r:id="rId6"/>
    <sheet xmlns:r="http://schemas.openxmlformats.org/officeDocument/2006/relationships"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25">
    <font>
      <name val="Calibri"/>
      <family val="2"/>
      <color theme="1"/>
      <sz val="11"/>
      <scheme val="minor"/>
    </font>
    <font>
      <name val="Calibri"/>
      <b val="1"/>
      <color rgb="00C52031"/>
      <sz val="18"/>
    </font>
    <font>
      <name val="Calibri"/>
      <color rgb="001F2937"/>
      <sz val="11"/>
    </font>
    <font>
      <name val="Calibri"/>
      <b val="1"/>
      <color rgb="00C52031"/>
      <sz val="12"/>
    </font>
    <font>
      <name val="Calibri"/>
      <color rgb="00C52031"/>
      <sz val="11"/>
    </font>
    <font>
      <name val="Calibri"/>
      <b val="1"/>
      <color rgb="001F2937"/>
      <sz val="11"/>
    </font>
    <font>
      <name val="Calibri"/>
      <i val="1"/>
      <color rgb="000F766E"/>
      <sz val="11"/>
    </font>
    <font>
      <name val="Calibri"/>
      <color rgb="002563EB"/>
      <sz val="10"/>
      <u val="single"/>
    </font>
    <font>
      <name val="Calibri"/>
      <b val="1"/>
      <color rgb="00C52031"/>
      <sz val="10"/>
    </font>
    <font>
      <name val="Calibri"/>
      <i val="1"/>
      <color rgb="006B7280"/>
      <sz val="10"/>
    </font>
    <font>
      <name val="Calibri"/>
      <b val="1"/>
      <color rgb="001F2937"/>
      <sz val="16"/>
    </font>
    <font>
      <name val="Calibri"/>
      <b val="1"/>
      <color rgb="00FFFFFF"/>
      <sz val="11"/>
    </font>
    <font>
      <name val="Calibri"/>
      <b val="1"/>
      <color rgb="00C52031"/>
      <sz val="11"/>
    </font>
    <font>
      <name val="Calibri"/>
      <color rgb="001F2937"/>
      <sz val="10"/>
    </font>
    <font>
      <name val="Calibri"/>
      <i val="1"/>
      <color rgb="006B7280"/>
      <sz val="9"/>
    </font>
    <font>
      <name val="Calibri"/>
      <b val="1"/>
      <i val="1"/>
      <color rgb="000F766E"/>
      <sz val="10"/>
    </font>
    <font>
      <name val="Calibri"/>
      <b val="1"/>
      <color rgb="00D97706"/>
      <sz val="10"/>
    </font>
    <font>
      <name val="Calibri"/>
      <b val="1"/>
      <color rgb="00059669"/>
      <sz val="11"/>
    </font>
    <font>
      <name val="Calibri"/>
      <b val="1"/>
      <color rgb="00059669"/>
      <sz val="12"/>
    </font>
    <font>
      <name val="Calibri"/>
      <b val="1"/>
      <color rgb="00D97706"/>
      <sz val="11"/>
    </font>
    <font>
      <name val="Calibri"/>
      <b val="1"/>
      <color rgb="00D97706"/>
      <sz val="12"/>
    </font>
    <font>
      <name val="Calibri"/>
      <b val="1"/>
      <color rgb="006B7280"/>
      <sz val="11"/>
    </font>
    <font>
      <name val="Calibri"/>
      <b val="1"/>
      <color rgb="006B7280"/>
      <sz val="12"/>
    </font>
    <font>
      <name val="Calibri"/>
      <b val="1"/>
      <color rgb="001F2937"/>
      <sz val="12"/>
    </font>
    <font>
      <name val="Calibri"/>
      <b val="1"/>
      <color rgb="00C52031"/>
      <sz val="22"/>
    </font>
  </fonts>
  <fills count="9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C52031"/>
      </patternFill>
    </fill>
    <fill>
      <patternFill patternType="solid">
        <fgColor rgb="00FFFFFF"/>
      </patternFill>
    </fill>
    <fill>
      <patternFill patternType="solid">
        <fgColor rgb="00F9FAFB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EF2F2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12" fillId="4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164" fontId="12" fillId="4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12" fillId="5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16" fillId="5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17" fillId="7" borderId="1" applyAlignment="1" pivotButton="0" quotePrefix="0" xfId="0">
      <alignment horizontal="left" vertical="center" wrapText="1"/>
    </xf>
    <xf numFmtId="0" fontId="18" fillId="7" borderId="1" applyAlignment="1" pivotButton="0" quotePrefix="0" xfId="0">
      <alignment horizontal="center" vertical="center" wrapText="1"/>
    </xf>
    <xf numFmtId="0" fontId="19" fillId="6" borderId="1" applyAlignment="1" pivotButton="0" quotePrefix="0" xfId="0">
      <alignment horizontal="left" vertical="center" wrapText="1"/>
    </xf>
    <xf numFmtId="0" fontId="20" fillId="6" borderId="1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0" fontId="21" fillId="2" borderId="1" applyAlignment="1" pivotButton="0" quotePrefix="0" xfId="0">
      <alignment horizontal="left" vertical="center" wrapText="1"/>
    </xf>
    <xf numFmtId="0" fontId="22" fillId="2" borderId="1" applyAlignment="1" pivotButton="0" quotePrefix="0" xfId="0">
      <alignment horizontal="center" vertical="center" wrapText="1"/>
    </xf>
    <xf numFmtId="0" fontId="5" fillId="2" borderId="1" pivotButton="0" quotePrefix="0" xfId="0"/>
    <xf numFmtId="0" fontId="23" fillId="2" borderId="1" applyAlignment="1" pivotButton="0" quotePrefix="0" xfId="0">
      <alignment horizontal="center" vertical="center" wrapText="1"/>
    </xf>
    <xf numFmtId="0" fontId="24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b val="1"/>
        <color rgb="00059669"/>
      </font>
      <fill>
        <patternFill patternType="solid">
          <fgColor rgb="00ECFDF5"/>
        </patternFill>
      </fill>
    </dxf>
    <dxf>
      <font>
        <b val="1"/>
        <color rgb="00D97706"/>
      </font>
      <fill>
        <patternFill patternType="solid">
          <fgColor rgb="00FFFBEB"/>
        </patternFill>
      </fill>
    </dxf>
    <dxf>
      <font>
        <b val="1"/>
        <color rgb="00C52031"/>
      </font>
      <fill>
        <patternFill patternType="solid">
          <fgColor rgb="00FEF2F2"/>
        </patternFill>
      </fill>
    </dxf>
    <dxf>
      <font>
        <color rgb="006B7280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Petpooja</author>
  </authors>
  <commentList>
    <comment ref="A3" authorId="0" shapeId="0">
      <text>
        <t>Enter the financial-year START year here (e.g. 2026 = FY 2026-27).
Every due date on this sheet and the sheet titles update automatically.
Change ONLY this cell.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C52031"/>
    <outlinePr summaryBelow="1" summaryRight="1"/>
    <pageSetUpPr/>
  </sheetPr>
  <dimension ref="B2:B7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Labour Law Compliance Calendar</t>
        </is>
      </c>
    </row>
    <row r="4">
      <c r="B4" s="2" t="inlineStr"/>
    </row>
    <row r="5">
      <c r="B5" s="2" t="inlineStr">
        <is>
          <t>Every statutory deadline an Indian employer must meet, in one editable, self-updating tracker.</t>
        </is>
      </c>
    </row>
    <row r="6">
      <c r="B6" s="2" t="inlineStr">
        <is>
          <t>Set your financial year once on the 'Annual &amp; Quarterly' sheet (top-left cell) and every date updates automatically.</t>
        </is>
      </c>
    </row>
    <row r="7">
      <c r="B7" s="2" t="inlineStr">
        <is>
          <t>PF, ESI, TDS, Professional Tax, bonus, gratuity, POSH, Shop &amp; Establishment, and more.</t>
        </is>
      </c>
    </row>
    <row r="8">
      <c r="B8" s="2" t="inlineStr"/>
    </row>
    <row r="9">
      <c r="B9" s="3" t="inlineStr">
        <is>
          <t>WHAT'S INSIDE</t>
        </is>
      </c>
    </row>
    <row r="10">
      <c r="B10" s="4" t="inlineStr">
        <is>
          <t>=============</t>
        </is>
      </c>
    </row>
    <row r="11">
      <c r="B11" s="2" t="inlineStr"/>
    </row>
    <row r="12">
      <c r="B12" s="2" t="inlineStr">
        <is>
          <t xml:space="preserve">  Sheet 2  Monthly Recurring Tracker  -  Tick off every month's filings (Apr to Mar, any year)</t>
        </is>
      </c>
    </row>
    <row r="13">
      <c r="B13" s="2" t="inlineStr">
        <is>
          <t xml:space="preserve">  Sheet 3  Annual &amp; Quarterly Calendar -  All dated deadlines in chronological order</t>
        </is>
      </c>
    </row>
    <row r="14">
      <c r="B14" s="2" t="inlineStr">
        <is>
          <t xml:space="preserve">  Sheet 4  Event-Based Compliance      -  What to do when someone joins, exits, or an incident occurs</t>
        </is>
      </c>
    </row>
    <row r="15">
      <c r="B15" s="2" t="inlineStr">
        <is>
          <t xml:space="preserve">  Sheet 5  Penalty Reference           -  What non-compliance actually costs</t>
        </is>
      </c>
    </row>
    <row r="16">
      <c r="B16" s="2" t="inlineStr">
        <is>
          <t xml:space="preserve">  Sheet 6  State-Specific Notes        -  Professional Tax &amp; licence rules by state</t>
        </is>
      </c>
    </row>
    <row r="17">
      <c r="B17" s="2" t="inlineStr">
        <is>
          <t xml:space="preserve">  Sheet 7  Dashboard                   -  Live count of what's Filed, Pending, and Not Started</t>
        </is>
      </c>
    </row>
    <row r="18">
      <c r="B18" s="2" t="inlineStr"/>
    </row>
    <row r="19">
      <c r="B19" s="3" t="inlineStr">
        <is>
          <t>HOW TO USE IT</t>
        </is>
      </c>
    </row>
    <row r="20">
      <c r="B20" s="4" t="inlineStr">
        <is>
          <t>=============</t>
        </is>
      </c>
    </row>
    <row r="21">
      <c r="B21" s="2" t="inlineStr"/>
    </row>
    <row r="22">
      <c r="B22" s="5" t="inlineStr">
        <is>
          <t>Step 1: Open Sheet 2 (Monthly Recurring Tracker).</t>
        </is>
      </c>
    </row>
    <row r="23">
      <c r="B23" s="2" t="inlineStr">
        <is>
          <t xml:space="preserve">  - These tasks repeat every single month. Set the Status for each month as you go.</t>
        </is>
      </c>
    </row>
    <row r="24">
      <c r="B24" s="2" t="inlineStr">
        <is>
          <t xml:space="preserve">  - Use the dropdown in every status cell: Not Started / In Progress / Filed / N/A.</t>
        </is>
      </c>
    </row>
    <row r="25">
      <c r="B25" s="2" t="inlineStr">
        <is>
          <t xml:space="preserve">  - Cells turn green when Filed, amber when In Progress, red when Not Started.</t>
        </is>
      </c>
    </row>
    <row r="26">
      <c r="B26" s="2" t="inlineStr">
        <is>
          <t xml:space="preserve">  - Apr-Jun and the GST rows arrive pre-filled as an EXAMPLE (so the Dashboard shows a live %).</t>
        </is>
      </c>
    </row>
    <row r="27">
      <c r="B27" s="2" t="inlineStr">
        <is>
          <t xml:space="preserve">    Overwrite them with your own status before you start.</t>
        </is>
      </c>
    </row>
    <row r="28">
      <c r="B28" s="2" t="inlineStr"/>
    </row>
    <row r="29">
      <c r="B29" s="5" t="inlineStr">
        <is>
          <t>Step 2: Open Sheet 3 (Annual &amp; Quarterly Calendar).</t>
        </is>
      </c>
    </row>
    <row r="30">
      <c r="B30" s="2" t="inlineStr">
        <is>
          <t xml:space="preserve">  - One row per dated deadline, sorted from April to March.</t>
        </is>
      </c>
    </row>
    <row r="31">
      <c r="B31" s="2" t="inlineStr">
        <is>
          <t xml:space="preserve">  - Update Status, enter the date you Filed On, and add Remarks (challan no., ack. no.).</t>
        </is>
      </c>
    </row>
    <row r="32">
      <c r="B32" s="2" t="inlineStr"/>
    </row>
    <row r="33">
      <c r="B33" s="5" t="inlineStr">
        <is>
          <t>Step 3: Keep Sheet 4 (Event-Based) handy.</t>
        </is>
      </c>
    </row>
    <row r="34">
      <c r="B34" s="2" t="inlineStr">
        <is>
          <t xml:space="preserve">  - These are triggered by an event, not the calendar. Use them the day someone joins or exits.</t>
        </is>
      </c>
    </row>
    <row r="35">
      <c r="B35" s="2" t="inlineStr"/>
    </row>
    <row r="36">
      <c r="B36" s="5" t="inlineStr">
        <is>
          <t>Step 4: Check Sheet 7 (Dashboard) weekly.</t>
        </is>
      </c>
    </row>
    <row r="37">
      <c r="B37" s="2" t="inlineStr">
        <is>
          <t xml:space="preserve">  - It counts your Filed / In Progress / Not Started status automatically. No manual tallying.</t>
        </is>
      </c>
    </row>
    <row r="38">
      <c r="B38" s="2" t="inlineStr"/>
    </row>
    <row r="39">
      <c r="B39" s="5" t="inlineStr">
        <is>
          <t>Step 5: Mark anything that does not apply to you as N/A.</t>
        </is>
      </c>
    </row>
    <row r="40">
      <c r="B40" s="2" t="inlineStr">
        <is>
          <t xml:space="preserve">  - Example: no contract labour? Mark the CLRA licence row N/A. It drops out of your pending count.</t>
        </is>
      </c>
    </row>
    <row r="41">
      <c r="B41" s="2" t="inlineStr"/>
    </row>
    <row r="42">
      <c r="B42" s="3" t="inlineStr">
        <is>
          <t>STATUS CODES</t>
        </is>
      </c>
    </row>
    <row r="43">
      <c r="B43" s="4" t="inlineStr">
        <is>
          <t>============</t>
        </is>
      </c>
    </row>
    <row r="44">
      <c r="B44" s="2" t="inlineStr"/>
    </row>
    <row r="45">
      <c r="B45" s="2" t="inlineStr">
        <is>
          <t xml:space="preserve">  Not Started  = Deadline is upcoming or missed, nothing done yet</t>
        </is>
      </c>
    </row>
    <row r="46">
      <c r="B46" s="2" t="inlineStr">
        <is>
          <t xml:space="preserve">  In Progress  = Working on it (data compiled, challan drafted)</t>
        </is>
      </c>
    </row>
    <row r="47">
      <c r="B47" s="2" t="inlineStr">
        <is>
          <t xml:space="preserve">  Filed        = Done, deposited/filed, acknowledgement received</t>
        </is>
      </c>
    </row>
    <row r="48">
      <c r="B48" s="2" t="inlineStr">
        <is>
          <t xml:space="preserve">  N/A          = Does not apply to your establishment</t>
        </is>
      </c>
    </row>
    <row r="49">
      <c r="B49" s="2" t="inlineStr"/>
    </row>
    <row r="50">
      <c r="B50" s="3" t="inlineStr">
        <is>
          <t>KEY RATES &amp; THRESHOLDS</t>
        </is>
      </c>
    </row>
    <row r="51">
      <c r="B51" s="4" t="inlineStr">
        <is>
          <t>===================================</t>
        </is>
      </c>
    </row>
    <row r="52">
      <c r="B52" s="2" t="inlineStr"/>
    </row>
    <row r="53">
      <c r="B53" s="2" t="inlineStr">
        <is>
          <t xml:space="preserve">  PF (EPF):           Employee 12% + Employer 12% of Basic + DA (wage ceiling Rs.15,000 for mandatory coverage)</t>
        </is>
      </c>
    </row>
    <row r="54">
      <c r="B54" s="2" t="inlineStr">
        <is>
          <t xml:space="preserve">  ESI:                Employee 0.75% + Employer 3.25% of gross wages (coverage up to Rs.21,000/month gross)</t>
        </is>
      </c>
    </row>
    <row r="55">
      <c r="B55" s="2" t="inlineStr">
        <is>
          <t xml:space="preserve">  Professional Tax:   State-specific. Maximum Rs.2,500/year (Article 276, Constitution)</t>
        </is>
      </c>
    </row>
    <row r="56">
      <c r="B56" s="2" t="inlineStr">
        <is>
          <t xml:space="preserve">  Bonus:              Min 8.33%, max 20%. Eligibility salary ceiling Rs.21,000/month</t>
        </is>
      </c>
    </row>
    <row r="57">
      <c r="B57" s="2" t="inlineStr">
        <is>
          <t xml:space="preserve">  Gratuity:           (Basic+DA) x 15 x Years / 26. Tax-free ceiling Rs.20,00,000</t>
        </is>
      </c>
    </row>
    <row r="58">
      <c r="B58" s="2" t="inlineStr">
        <is>
          <t xml:space="preserve">  TDS on salary:      As per employee's slab (Old or New Regime). New Regime is the default.</t>
        </is>
      </c>
    </row>
    <row r="59">
      <c r="B59" s="2" t="inlineStr"/>
    </row>
    <row r="60">
      <c r="B60" s="3" t="inlineStr">
        <is>
          <t>IMPORTANT NOTES</t>
        </is>
      </c>
    </row>
    <row r="61">
      <c r="B61" s="4" t="inlineStr">
        <is>
          <t>===============</t>
        </is>
      </c>
    </row>
    <row r="62">
      <c r="B62" s="2" t="inlineStr"/>
    </row>
    <row r="63">
      <c r="B63" s="2" t="inlineStr">
        <is>
          <t xml:space="preserve">  - Deadlines falling on a Sunday or public holiday usually move to the next working day. Confirm on the portal.</t>
        </is>
      </c>
    </row>
    <row r="64">
      <c r="B64" s="2" t="inlineStr">
        <is>
          <t xml:space="preserve">  - Professional Tax deposit dates and Shop &amp; Establishment renewal rules vary by state. See Sheet 6.</t>
        </is>
      </c>
    </row>
    <row r="65">
      <c r="B65" s="2" t="inlineStr">
        <is>
          <t xml:space="preserve">  - The four Labour Codes (Wages, the Social Security Code, IR, OSH) may change some provisions once fully notified.</t>
        </is>
      </c>
    </row>
    <row r="66">
      <c r="B66" s="2" t="inlineStr">
        <is>
          <t xml:space="preserve">    Check EPFO, ESIC, and your state labour department for the latest before each filing.</t>
        </is>
      </c>
    </row>
    <row r="67">
      <c r="B67" s="2" t="inlineStr">
        <is>
          <t xml:space="preserve">  - State-wise variations apply to PT slabs, minimum wages, and S&amp;E rules. Always verify for your state.</t>
        </is>
      </c>
    </row>
    <row r="68">
      <c r="B68" s="2" t="inlineStr"/>
    </row>
    <row r="69">
      <c r="B69" s="6" t="inlineStr">
        <is>
          <t>Tip: Attendo auto-calculates PF, ESI, PT and TDS every month, generates the ECR file for the</t>
        </is>
      </c>
    </row>
    <row r="70">
      <c r="B70" s="2" t="inlineStr">
        <is>
          <t>EPFO portal, and puts payslips in the employee app. Most rows in this calendar become one-click tasks.</t>
        </is>
      </c>
    </row>
    <row r="71">
      <c r="B71" s="2" t="inlineStr"/>
    </row>
    <row r="72">
      <c r="B72" s="7" t="inlineStr">
        <is>
          <t>Contact: +91-72280 34343 | getpayroll@petpooja.com | attendohr.com</t>
        </is>
      </c>
    </row>
    <row r="73">
      <c r="B73" s="2" t="inlineStr"/>
    </row>
    <row r="74">
      <c r="B74" s="8" t="inlineStr">
        <is>
          <t>Powered by Petpooja, India's leading SME business software suite. Used by 1,50,000+ businesses across India.</t>
        </is>
      </c>
    </row>
    <row r="75">
      <c r="B75" s="2" t="inlineStr"/>
    </row>
    <row r="76">
      <c r="B76" s="9" t="inlineStr">
        <is>
          <t>Disclaimer: This calendar is a planning aid, not legal advice. Verify every date and rate against the</t>
        </is>
      </c>
    </row>
    <row r="77">
      <c r="B77" s="2" t="inlineStr">
        <is>
          <t>official portal (EPFO, ESIC, Income Tax, GST, your state labour department) before filing.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2031"/>
    <outlinePr summaryBelow="1" summaryRight="1"/>
    <pageSetUpPr/>
  </sheetPr>
  <dimension ref="A1:O1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3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0">
        <f>"Monthly Recurring Compliance Tracker  (FY "&amp;TEXT('Annual &amp; Quarterly'!$A$3,"0000")&amp;"-"&amp;RIGHT(TEXT('Annual &amp; Quarterly'!$A$3+1,"0000"),2)&amp;", April to March)"</f>
        <v/>
      </c>
    </row>
    <row r="2">
      <c r="A2" s="11" t="inlineStr">
        <is>
          <t>These tasks repeat every month. Set the status for each month using the dropdown (green = Filed, amber = In Progress, red = Not Started). Apr-Jun and the two GST rows are pre-filled as an EXAMPLE, overwrite them with your own status.</t>
        </is>
      </c>
    </row>
    <row r="4">
      <c r="A4" s="12" t="inlineStr">
        <is>
          <t>Compliance Task</t>
        </is>
      </c>
      <c r="B4" s="12" t="inlineStr">
        <is>
          <t>Due Day</t>
        </is>
      </c>
      <c r="C4" s="12" t="inlineStr">
        <is>
          <t>Law / Section</t>
        </is>
      </c>
      <c r="D4" s="12" t="inlineStr">
        <is>
          <t>Apr</t>
        </is>
      </c>
      <c r="E4" s="12" t="inlineStr">
        <is>
          <t>May</t>
        </is>
      </c>
      <c r="F4" s="12" t="inlineStr">
        <is>
          <t>Jun</t>
        </is>
      </c>
      <c r="G4" s="12" t="inlineStr">
        <is>
          <t>Jul</t>
        </is>
      </c>
      <c r="H4" s="12" t="inlineStr">
        <is>
          <t>Aug</t>
        </is>
      </c>
      <c r="I4" s="12" t="inlineStr">
        <is>
          <t>Sep</t>
        </is>
      </c>
      <c r="J4" s="12" t="inlineStr">
        <is>
          <t>Oct</t>
        </is>
      </c>
      <c r="K4" s="12" t="inlineStr">
        <is>
          <t>Nov</t>
        </is>
      </c>
      <c r="L4" s="12" t="inlineStr">
        <is>
          <t>Dec</t>
        </is>
      </c>
      <c r="M4" s="12" t="inlineStr">
        <is>
          <t>Jan</t>
        </is>
      </c>
      <c r="N4" s="12" t="inlineStr">
        <is>
          <t>Feb</t>
        </is>
      </c>
      <c r="O4" s="12" t="inlineStr">
        <is>
          <t>Mar</t>
        </is>
      </c>
    </row>
    <row r="5">
      <c r="A5" s="13" t="inlineStr">
        <is>
          <t>Deposit TDS deducted on salary &amp; non-salary (challan ITNS 281)</t>
        </is>
      </c>
      <c r="B5" s="14" t="inlineStr">
        <is>
          <t>7th</t>
        </is>
      </c>
      <c r="C5" s="15" t="inlineStr">
        <is>
          <t>IT Act, Rule 30 (S.192, 194)</t>
        </is>
      </c>
      <c r="D5" s="16" t="inlineStr">
        <is>
          <t>Filed</t>
        </is>
      </c>
      <c r="E5" s="16" t="inlineStr">
        <is>
          <t>Filed</t>
        </is>
      </c>
      <c r="F5" s="16" t="inlineStr">
        <is>
          <t>Filed</t>
        </is>
      </c>
      <c r="G5" s="16" t="inlineStr">
        <is>
          <t>In Progress</t>
        </is>
      </c>
      <c r="H5" s="16" t="inlineStr">
        <is>
          <t>Not Started</t>
        </is>
      </c>
      <c r="I5" s="16" t="inlineStr">
        <is>
          <t>Not Started</t>
        </is>
      </c>
      <c r="J5" s="16" t="inlineStr">
        <is>
          <t>Not Started</t>
        </is>
      </c>
      <c r="K5" s="16" t="inlineStr">
        <is>
          <t>Not Started</t>
        </is>
      </c>
      <c r="L5" s="16" t="inlineStr">
        <is>
          <t>Not Started</t>
        </is>
      </c>
      <c r="M5" s="16" t="inlineStr">
        <is>
          <t>Not Started</t>
        </is>
      </c>
      <c r="N5" s="16" t="inlineStr">
        <is>
          <t>Not Started</t>
        </is>
      </c>
      <c r="O5" s="16" t="inlineStr">
        <is>
          <t>Not Started</t>
        </is>
      </c>
    </row>
    <row r="6">
      <c r="A6" s="17" t="inlineStr">
        <is>
          <t>Deposit PF contributions &amp; file monthly ECR on EPFO portal</t>
        </is>
      </c>
      <c r="B6" s="18" t="inlineStr">
        <is>
          <t>15th</t>
        </is>
      </c>
      <c r="C6" s="19" t="inlineStr">
        <is>
          <t>EPF &amp; MP Act 1952, S.6 / Para 38</t>
        </is>
      </c>
      <c r="D6" s="16" t="inlineStr">
        <is>
          <t>Filed</t>
        </is>
      </c>
      <c r="E6" s="16" t="inlineStr">
        <is>
          <t>Filed</t>
        </is>
      </c>
      <c r="F6" s="16" t="inlineStr">
        <is>
          <t>Filed</t>
        </is>
      </c>
      <c r="G6" s="16" t="inlineStr">
        <is>
          <t>In Progress</t>
        </is>
      </c>
      <c r="H6" s="16" t="inlineStr">
        <is>
          <t>Not Started</t>
        </is>
      </c>
      <c r="I6" s="16" t="inlineStr">
        <is>
          <t>Not Started</t>
        </is>
      </c>
      <c r="J6" s="16" t="inlineStr">
        <is>
          <t>Not Started</t>
        </is>
      </c>
      <c r="K6" s="16" t="inlineStr">
        <is>
          <t>Not Started</t>
        </is>
      </c>
      <c r="L6" s="16" t="inlineStr">
        <is>
          <t>Not Started</t>
        </is>
      </c>
      <c r="M6" s="16" t="inlineStr">
        <is>
          <t>Not Started</t>
        </is>
      </c>
      <c r="N6" s="16" t="inlineStr">
        <is>
          <t>Not Started</t>
        </is>
      </c>
      <c r="O6" s="16" t="inlineStr">
        <is>
          <t>Not Started</t>
        </is>
      </c>
    </row>
    <row r="7">
      <c r="A7" s="13" t="inlineStr">
        <is>
          <t>Deposit ESI contributions on ESIC portal</t>
        </is>
      </c>
      <c r="B7" s="14" t="inlineStr">
        <is>
          <t>15th</t>
        </is>
      </c>
      <c r="C7" s="15" t="inlineStr">
        <is>
          <t>ESI Act 1948, S.39 / Reg 31</t>
        </is>
      </c>
      <c r="D7" s="16" t="inlineStr">
        <is>
          <t>Filed</t>
        </is>
      </c>
      <c r="E7" s="16" t="inlineStr">
        <is>
          <t>Filed</t>
        </is>
      </c>
      <c r="F7" s="16" t="inlineStr">
        <is>
          <t>Filed</t>
        </is>
      </c>
      <c r="G7" s="16" t="inlineStr">
        <is>
          <t>In Progress</t>
        </is>
      </c>
      <c r="H7" s="16" t="inlineStr">
        <is>
          <t>Not Started</t>
        </is>
      </c>
      <c r="I7" s="16" t="inlineStr">
        <is>
          <t>Not Started</t>
        </is>
      </c>
      <c r="J7" s="16" t="inlineStr">
        <is>
          <t>Not Started</t>
        </is>
      </c>
      <c r="K7" s="16" t="inlineStr">
        <is>
          <t>Not Started</t>
        </is>
      </c>
      <c r="L7" s="16" t="inlineStr">
        <is>
          <t>Not Started</t>
        </is>
      </c>
      <c r="M7" s="16" t="inlineStr">
        <is>
          <t>Not Started</t>
        </is>
      </c>
      <c r="N7" s="16" t="inlineStr">
        <is>
          <t>Not Started</t>
        </is>
      </c>
      <c r="O7" s="16" t="inlineStr">
        <is>
          <t>Not Started</t>
        </is>
      </c>
    </row>
    <row r="8">
      <c r="A8" s="17" t="inlineStr">
        <is>
          <t>Deposit Professional Tax (state deadline varies)</t>
        </is>
      </c>
      <c r="B8" s="18" t="inlineStr">
        <is>
          <t>Varies</t>
        </is>
      </c>
      <c r="C8" s="19" t="inlineStr">
        <is>
          <t>State Professional Tax Acts</t>
        </is>
      </c>
      <c r="D8" s="16" t="inlineStr">
        <is>
          <t>Filed</t>
        </is>
      </c>
      <c r="E8" s="16" t="inlineStr">
        <is>
          <t>Filed</t>
        </is>
      </c>
      <c r="F8" s="16" t="inlineStr">
        <is>
          <t>Filed</t>
        </is>
      </c>
      <c r="G8" s="16" t="inlineStr">
        <is>
          <t>In Progress</t>
        </is>
      </c>
      <c r="H8" s="16" t="inlineStr">
        <is>
          <t>Not Started</t>
        </is>
      </c>
      <c r="I8" s="16" t="inlineStr">
        <is>
          <t>Not Started</t>
        </is>
      </c>
      <c r="J8" s="16" t="inlineStr">
        <is>
          <t>Not Started</t>
        </is>
      </c>
      <c r="K8" s="16" t="inlineStr">
        <is>
          <t>Not Started</t>
        </is>
      </c>
      <c r="L8" s="16" t="inlineStr">
        <is>
          <t>Not Started</t>
        </is>
      </c>
      <c r="M8" s="16" t="inlineStr">
        <is>
          <t>Not Started</t>
        </is>
      </c>
      <c r="N8" s="16" t="inlineStr">
        <is>
          <t>Not Started</t>
        </is>
      </c>
      <c r="O8" s="16" t="inlineStr">
        <is>
          <t>Not Started</t>
        </is>
      </c>
    </row>
    <row r="9">
      <c r="A9" s="13" t="inlineStr">
        <is>
          <t>Issue salary slips / payslips to all employees</t>
        </is>
      </c>
      <c r="B9" s="14" t="inlineStr">
        <is>
          <t>Month end</t>
        </is>
      </c>
      <c r="C9" s="15" t="inlineStr">
        <is>
          <t>Payment of Wages Act, S.13A</t>
        </is>
      </c>
      <c r="D9" s="16" t="inlineStr">
        <is>
          <t>Filed</t>
        </is>
      </c>
      <c r="E9" s="16" t="inlineStr">
        <is>
          <t>Filed</t>
        </is>
      </c>
      <c r="F9" s="16" t="inlineStr">
        <is>
          <t>Filed</t>
        </is>
      </c>
      <c r="G9" s="16" t="inlineStr">
        <is>
          <t>In Progress</t>
        </is>
      </c>
      <c r="H9" s="16" t="inlineStr">
        <is>
          <t>Not Started</t>
        </is>
      </c>
      <c r="I9" s="16" t="inlineStr">
        <is>
          <t>Not Started</t>
        </is>
      </c>
      <c r="J9" s="16" t="inlineStr">
        <is>
          <t>Not Started</t>
        </is>
      </c>
      <c r="K9" s="16" t="inlineStr">
        <is>
          <t>Not Started</t>
        </is>
      </c>
      <c r="L9" s="16" t="inlineStr">
        <is>
          <t>Not Started</t>
        </is>
      </c>
      <c r="M9" s="16" t="inlineStr">
        <is>
          <t>Not Started</t>
        </is>
      </c>
      <c r="N9" s="16" t="inlineStr">
        <is>
          <t>Not Started</t>
        </is>
      </c>
      <c r="O9" s="16" t="inlineStr">
        <is>
          <t>Not Started</t>
        </is>
      </c>
    </row>
    <row r="10">
      <c r="A10" s="17" t="inlineStr">
        <is>
          <t>Update attendance, leave &amp; overtime registers</t>
        </is>
      </c>
      <c r="B10" s="18" t="inlineStr">
        <is>
          <t>Ongoing</t>
        </is>
      </c>
      <c r="C10" s="19" t="inlineStr">
        <is>
          <t>State Shops &amp; Establishments Act</t>
        </is>
      </c>
      <c r="D10" s="16" t="inlineStr">
        <is>
          <t>Filed</t>
        </is>
      </c>
      <c r="E10" s="16" t="inlineStr">
        <is>
          <t>Filed</t>
        </is>
      </c>
      <c r="F10" s="16" t="inlineStr">
        <is>
          <t>Filed</t>
        </is>
      </c>
      <c r="G10" s="16" t="inlineStr">
        <is>
          <t>In Progress</t>
        </is>
      </c>
      <c r="H10" s="16" t="inlineStr">
        <is>
          <t>Not Started</t>
        </is>
      </c>
      <c r="I10" s="16" t="inlineStr">
        <is>
          <t>Not Started</t>
        </is>
      </c>
      <c r="J10" s="16" t="inlineStr">
        <is>
          <t>Not Started</t>
        </is>
      </c>
      <c r="K10" s="16" t="inlineStr">
        <is>
          <t>Not Started</t>
        </is>
      </c>
      <c r="L10" s="16" t="inlineStr">
        <is>
          <t>Not Started</t>
        </is>
      </c>
      <c r="M10" s="16" t="inlineStr">
        <is>
          <t>Not Started</t>
        </is>
      </c>
      <c r="N10" s="16" t="inlineStr">
        <is>
          <t>Not Started</t>
        </is>
      </c>
      <c r="O10" s="16" t="inlineStr">
        <is>
          <t>Not Started</t>
        </is>
      </c>
    </row>
    <row r="11">
      <c r="A11" s="13" t="inlineStr">
        <is>
          <t>GSTR-1 (if registered, monthly filer)</t>
        </is>
      </c>
      <c r="B11" s="14" t="inlineStr">
        <is>
          <t>11th</t>
        </is>
      </c>
      <c r="C11" s="15" t="inlineStr">
        <is>
          <t>CGST Act, S.37</t>
        </is>
      </c>
      <c r="D11" s="16" t="inlineStr">
        <is>
          <t>N/A</t>
        </is>
      </c>
      <c r="E11" s="16" t="inlineStr">
        <is>
          <t>N/A</t>
        </is>
      </c>
      <c r="F11" s="16" t="inlineStr">
        <is>
          <t>N/A</t>
        </is>
      </c>
      <c r="G11" s="16" t="inlineStr">
        <is>
          <t>N/A</t>
        </is>
      </c>
      <c r="H11" s="16" t="inlineStr">
        <is>
          <t>N/A</t>
        </is>
      </c>
      <c r="I11" s="16" t="inlineStr">
        <is>
          <t>N/A</t>
        </is>
      </c>
      <c r="J11" s="16" t="inlineStr">
        <is>
          <t>N/A</t>
        </is>
      </c>
      <c r="K11" s="16" t="inlineStr">
        <is>
          <t>N/A</t>
        </is>
      </c>
      <c r="L11" s="16" t="inlineStr">
        <is>
          <t>N/A</t>
        </is>
      </c>
      <c r="M11" s="16" t="inlineStr">
        <is>
          <t>N/A</t>
        </is>
      </c>
      <c r="N11" s="16" t="inlineStr">
        <is>
          <t>N/A</t>
        </is>
      </c>
      <c r="O11" s="16" t="inlineStr">
        <is>
          <t>N/A</t>
        </is>
      </c>
    </row>
    <row r="12">
      <c r="A12" s="17" t="inlineStr">
        <is>
          <t>GSTR-3B &amp; GST payment (if registered, monthly filer)</t>
        </is>
      </c>
      <c r="B12" s="18" t="inlineStr">
        <is>
          <t>20th</t>
        </is>
      </c>
      <c r="C12" s="19" t="inlineStr">
        <is>
          <t>CGST Act, S.39</t>
        </is>
      </c>
      <c r="D12" s="16" t="inlineStr">
        <is>
          <t>N/A</t>
        </is>
      </c>
      <c r="E12" s="16" t="inlineStr">
        <is>
          <t>N/A</t>
        </is>
      </c>
      <c r="F12" s="16" t="inlineStr">
        <is>
          <t>N/A</t>
        </is>
      </c>
      <c r="G12" s="16" t="inlineStr">
        <is>
          <t>N/A</t>
        </is>
      </c>
      <c r="H12" s="16" t="inlineStr">
        <is>
          <t>N/A</t>
        </is>
      </c>
      <c r="I12" s="16" t="inlineStr">
        <is>
          <t>N/A</t>
        </is>
      </c>
      <c r="J12" s="16" t="inlineStr">
        <is>
          <t>N/A</t>
        </is>
      </c>
      <c r="K12" s="16" t="inlineStr">
        <is>
          <t>N/A</t>
        </is>
      </c>
      <c r="L12" s="16" t="inlineStr">
        <is>
          <t>N/A</t>
        </is>
      </c>
      <c r="M12" s="16" t="inlineStr">
        <is>
          <t>N/A</t>
        </is>
      </c>
      <c r="N12" s="16" t="inlineStr">
        <is>
          <t>N/A</t>
        </is>
      </c>
      <c r="O12" s="16" t="inlineStr">
        <is>
          <t>N/A</t>
        </is>
      </c>
    </row>
    <row r="14">
      <c r="A14" s="20" t="inlineStr">
        <is>
          <t>Powered by Attendo (formerly Petpooja Payroll). Auto-calculates PF, ESI, PT &amp; TDS, generates ECR files, In-app payslips, biometric attendance | +91-72280 34343 | getpayroll@petpooja.com | attendohr.com</t>
        </is>
      </c>
    </row>
  </sheetData>
  <mergeCells count="3">
    <mergeCell ref="A1:O1"/>
    <mergeCell ref="A14:O14"/>
    <mergeCell ref="A2:O2"/>
  </mergeCells>
  <conditionalFormatting sqref="D5:O12">
    <cfRule type="cellIs" priority="1" operator="equal" dxfId="0">
      <formula>"Filed"</formula>
    </cfRule>
    <cfRule type="cellIs" priority="2" operator="equal" dxfId="1">
      <formula>"In Progress"</formula>
    </cfRule>
    <cfRule type="cellIs" priority="3" operator="equal" dxfId="2">
      <formula>"Not Started"</formula>
    </cfRule>
    <cfRule type="cellIs" priority="4" operator="equal" dxfId="3">
      <formula>"N/A"</formula>
    </cfRule>
  </conditionalFormatting>
  <dataValidations count="1">
    <dataValidation sqref="D5:O12" showDropDown="0" showInputMessage="0" showErrorMessage="0" allowBlank="1" error="Pick a value from the dropdown." prompt="Not Started / In Progress / Filed / N/A" type="list">
      <formula1>"Not Started,In Progress,Filed,N/A"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H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4" customWidth="1" min="3" max="3"/>
    <col width="30" customWidth="1" min="4" max="4"/>
    <col width="22" customWidth="1" min="5" max="5"/>
    <col width="14" customWidth="1" min="6" max="6"/>
    <col width="14" customWidth="1" min="7" max="7"/>
    <col width="30" customWidth="1" min="8" max="8"/>
  </cols>
  <sheetData>
    <row r="1">
      <c r="A1" s="10">
        <f>"Annual &amp; Quarterly Compliance Calendar  (FY "&amp;TEXT($A$3,"0000")&amp;"-"&amp;RIGHT(TEXT($A$3+1,"0000"),2)&amp;")"</f>
        <v/>
      </c>
    </row>
    <row r="2">
      <c r="A2" s="11" t="inlineStr">
        <is>
          <t>Dated deadlines in chronological order, April to March. Update Status from the dropdown, record the date you Filed On, and note the acknowledgement number in Remarks.</t>
        </is>
      </c>
    </row>
    <row r="3">
      <c r="A3" s="21" t="n">
        <v>2026</v>
      </c>
      <c r="B3" s="22" t="inlineStr">
        <is>
          <t>← Financial-year start year (2026 = FY 2026-27). Change ONLY this cell; every date below and all sheet titles update automatically.</t>
        </is>
      </c>
    </row>
    <row r="4">
      <c r="A4" s="12" t="inlineStr">
        <is>
          <t>Due Date</t>
        </is>
      </c>
      <c r="B4" s="12" t="inlineStr">
        <is>
          <t>Compliance Task</t>
        </is>
      </c>
      <c r="C4" s="12" t="inlineStr">
        <is>
          <t>Frequency</t>
        </is>
      </c>
      <c r="D4" s="12" t="inlineStr">
        <is>
          <t>Law / Section</t>
        </is>
      </c>
      <c r="E4" s="12" t="inlineStr">
        <is>
          <t>Portal / Form</t>
        </is>
      </c>
      <c r="F4" s="12" t="inlineStr">
        <is>
          <t>Status</t>
        </is>
      </c>
      <c r="G4" s="12" t="inlineStr">
        <is>
          <t>Filed On</t>
        </is>
      </c>
      <c r="H4" s="12" t="inlineStr">
        <is>
          <t>Remarks</t>
        </is>
      </c>
    </row>
    <row r="5">
      <c r="A5" s="23">
        <f>DATE($A$3+0,4,30)</f>
        <v/>
      </c>
      <c r="B5" s="13" t="inlineStr">
        <is>
          <t>Deposit TDS for March (special extended date)</t>
        </is>
      </c>
      <c r="C5" s="24" t="inlineStr">
        <is>
          <t>Annual</t>
        </is>
      </c>
      <c r="D5" s="15" t="inlineStr">
        <is>
          <t>IT Act, Rule 30</t>
        </is>
      </c>
      <c r="E5" s="15" t="inlineStr">
        <is>
          <t>Challan ITNS 281</t>
        </is>
      </c>
      <c r="F5" s="25" t="inlineStr">
        <is>
          <t>Not Started</t>
        </is>
      </c>
      <c r="G5" s="25" t="n"/>
      <c r="H5" s="26" t="n"/>
    </row>
    <row r="6">
      <c r="A6" s="27">
        <f>DATE($A$3+0,4,30)</f>
        <v/>
      </c>
      <c r="B6" s="17" t="inlineStr">
        <is>
          <t>Verify auto-generated PF annual account statement (Form 3A/6A no longer filed separately since ECR, 2012)</t>
        </is>
      </c>
      <c r="C6" s="28" t="inlineStr">
        <is>
          <t>Annual</t>
        </is>
      </c>
      <c r="D6" s="19" t="inlineStr">
        <is>
          <t>EPFO ECR system</t>
        </is>
      </c>
      <c r="E6" s="19" t="inlineStr">
        <is>
          <t>EPFO member portal</t>
        </is>
      </c>
      <c r="F6" s="29" t="inlineStr">
        <is>
          <t>Not Started</t>
        </is>
      </c>
      <c r="G6" s="29" t="n"/>
      <c r="H6" s="30" t="n"/>
    </row>
    <row r="7">
      <c r="A7" s="23">
        <f>DATE($A$3+0,5,12)</f>
        <v/>
      </c>
      <c r="B7" s="13" t="inlineStr">
        <is>
          <t>ESI half-yearly return (Oct-Mar contribution period)</t>
        </is>
      </c>
      <c r="C7" s="24" t="inlineStr">
        <is>
          <t>Half-yearly</t>
        </is>
      </c>
      <c r="D7" s="15" t="inlineStr">
        <is>
          <t>ESI Act, Reg 26</t>
        </is>
      </c>
      <c r="E7" s="15" t="inlineStr">
        <is>
          <t>ESIC portal</t>
        </is>
      </c>
      <c r="F7" s="25" t="inlineStr">
        <is>
          <t>Not Started</t>
        </is>
      </c>
      <c r="G7" s="25" t="n"/>
      <c r="H7" s="26" t="n"/>
    </row>
    <row r="8">
      <c r="A8" s="27">
        <f>DATE($A$3+0,5,31)</f>
        <v/>
      </c>
      <c r="B8" s="17" t="inlineStr">
        <is>
          <t>Form 24Q TDS return - Q4 (Jan-Mar)</t>
        </is>
      </c>
      <c r="C8" s="28" t="inlineStr">
        <is>
          <t>Quarterly</t>
        </is>
      </c>
      <c r="D8" s="19" t="inlineStr">
        <is>
          <t>IT Act, S.200(3)</t>
        </is>
      </c>
      <c r="E8" s="19" t="inlineStr">
        <is>
          <t>TRACES portal</t>
        </is>
      </c>
      <c r="F8" s="29" t="inlineStr">
        <is>
          <t>Not Started</t>
        </is>
      </c>
      <c r="G8" s="29" t="n"/>
      <c r="H8" s="30" t="n"/>
    </row>
    <row r="9">
      <c r="A9" s="23">
        <f>DATE($A$3+0,6,15)</f>
        <v/>
      </c>
      <c r="B9" s="13" t="inlineStr">
        <is>
          <t>Issue Form 16 (TDS certificate) to all employees</t>
        </is>
      </c>
      <c r="C9" s="24" t="inlineStr">
        <is>
          <t>Annual</t>
        </is>
      </c>
      <c r="D9" s="15" t="inlineStr">
        <is>
          <t>IT Act, S.203</t>
        </is>
      </c>
      <c r="E9" s="15" t="inlineStr">
        <is>
          <t>TRACES (Part A) + Part B</t>
        </is>
      </c>
      <c r="F9" s="25" t="inlineStr">
        <is>
          <t>Not Started</t>
        </is>
      </c>
      <c r="G9" s="25" t="n"/>
      <c r="H9" s="26" t="n"/>
    </row>
    <row r="10">
      <c r="A10" s="27">
        <f>DATE($A$3+0,6,30)</f>
        <v/>
      </c>
      <c r="B10" s="17" t="inlineStr">
        <is>
          <t>Renew Shop &amp; Establishment licence (state-specific)</t>
        </is>
      </c>
      <c r="C10" s="28" t="inlineStr">
        <is>
          <t>Annual</t>
        </is>
      </c>
      <c r="D10" s="19" t="inlineStr">
        <is>
          <t>State S&amp;E Act</t>
        </is>
      </c>
      <c r="E10" s="19" t="inlineStr">
        <is>
          <t>State labour portal</t>
        </is>
      </c>
      <c r="F10" s="29" t="inlineStr">
        <is>
          <t>Not Started</t>
        </is>
      </c>
      <c r="G10" s="29" t="n"/>
      <c r="H10" s="30" t="n"/>
    </row>
    <row r="11">
      <c r="A11" s="23">
        <f>DATE($A$3+0,7,31)</f>
        <v/>
      </c>
      <c r="B11" s="13" t="inlineStr">
        <is>
          <t>Form 24Q TDS return - Q1 (Apr-Jun)</t>
        </is>
      </c>
      <c r="C11" s="24" t="inlineStr">
        <is>
          <t>Quarterly</t>
        </is>
      </c>
      <c r="D11" s="15" t="inlineStr">
        <is>
          <t>IT Act, S.200(3)</t>
        </is>
      </c>
      <c r="E11" s="15" t="inlineStr">
        <is>
          <t>TRACES portal</t>
        </is>
      </c>
      <c r="F11" s="25" t="inlineStr">
        <is>
          <t>Not Started</t>
        </is>
      </c>
      <c r="G11" s="25" t="n"/>
      <c r="H11" s="26" t="n"/>
    </row>
    <row r="12">
      <c r="A12" s="27">
        <f>DATE($A$3+0,7,31)</f>
        <v/>
      </c>
      <c r="B12" s="17" t="inlineStr">
        <is>
          <t>Company Income Tax Return (if no audit required)</t>
        </is>
      </c>
      <c r="C12" s="28" t="inlineStr">
        <is>
          <t>Annual</t>
        </is>
      </c>
      <c r="D12" s="19" t="inlineStr">
        <is>
          <t>IT Act, S.139</t>
        </is>
      </c>
      <c r="E12" s="19" t="inlineStr">
        <is>
          <t>IT e-filing portal</t>
        </is>
      </c>
      <c r="F12" s="29" t="inlineStr">
        <is>
          <t>Not Started</t>
        </is>
      </c>
      <c r="G12" s="29" t="n"/>
      <c r="H12" s="30" t="n"/>
    </row>
    <row r="13">
      <c r="A13" s="23">
        <f>DATE($A$3+0,9,30)</f>
        <v/>
      </c>
      <c r="B13" s="13" t="inlineStr">
        <is>
          <t>Renew FSSAI licence (food businesses, before expiry)</t>
        </is>
      </c>
      <c r="C13" s="24" t="inlineStr">
        <is>
          <t>Annual/Event</t>
        </is>
      </c>
      <c r="D13" s="15" t="inlineStr">
        <is>
          <t>FSSAI Act 2006, S.31(3)</t>
        </is>
      </c>
      <c r="E13" s="15" t="inlineStr">
        <is>
          <t>FoSCoS portal</t>
        </is>
      </c>
      <c r="F13" s="25" t="inlineStr">
        <is>
          <t>Not Started</t>
        </is>
      </c>
      <c r="G13" s="25" t="n"/>
      <c r="H13" s="26" t="n"/>
    </row>
    <row r="14">
      <c r="A14" s="27">
        <f>DATE($A$3+0,10,31)</f>
        <v/>
      </c>
      <c r="B14" s="17" t="inlineStr">
        <is>
          <t>Form 24Q TDS return - Q2 (Jul-Sep)</t>
        </is>
      </c>
      <c r="C14" s="28" t="inlineStr">
        <is>
          <t>Quarterly</t>
        </is>
      </c>
      <c r="D14" s="19" t="inlineStr">
        <is>
          <t>IT Act, S.200(3)</t>
        </is>
      </c>
      <c r="E14" s="19" t="inlineStr">
        <is>
          <t>TRACES portal</t>
        </is>
      </c>
      <c r="F14" s="29" t="inlineStr">
        <is>
          <t>Not Started</t>
        </is>
      </c>
      <c r="G14" s="29" t="n"/>
      <c r="H14" s="30" t="n"/>
    </row>
    <row r="15">
      <c r="A15" s="23">
        <f>DATE($A$3+0,10,31)</f>
        <v/>
      </c>
      <c r="B15" s="13" t="inlineStr">
        <is>
          <t>Company Income Tax Return (if audit required)</t>
        </is>
      </c>
      <c r="C15" s="24" t="inlineStr">
        <is>
          <t>Annual</t>
        </is>
      </c>
      <c r="D15" s="15" t="inlineStr">
        <is>
          <t>IT Act, S.139/44AB</t>
        </is>
      </c>
      <c r="E15" s="15" t="inlineStr">
        <is>
          <t>IT e-filing portal</t>
        </is>
      </c>
      <c r="F15" s="25" t="inlineStr">
        <is>
          <t>Not Started</t>
        </is>
      </c>
      <c r="G15" s="25" t="n"/>
      <c r="H15" s="26" t="n"/>
    </row>
    <row r="16">
      <c r="A16" s="27">
        <f>DATE($A$3+0,11,11)</f>
        <v/>
      </c>
      <c r="B16" s="17" t="inlineStr">
        <is>
          <t>ESI half-yearly return (Apr-Sep contribution period)</t>
        </is>
      </c>
      <c r="C16" s="28" t="inlineStr">
        <is>
          <t>Half-yearly</t>
        </is>
      </c>
      <c r="D16" s="19" t="inlineStr">
        <is>
          <t>ESI Act, Reg 26</t>
        </is>
      </c>
      <c r="E16" s="19" t="inlineStr">
        <is>
          <t>ESIC portal</t>
        </is>
      </c>
      <c r="F16" s="29" t="inlineStr">
        <is>
          <t>Not Started</t>
        </is>
      </c>
      <c r="G16" s="29" t="n"/>
      <c r="H16" s="30" t="n"/>
    </row>
    <row r="17">
      <c r="A17" s="23">
        <f>DATE($A$3+0,11,30)</f>
        <v/>
      </c>
      <c r="B17" s="13" t="inlineStr">
        <is>
          <t>Pay annual bonus to eligible employees (for the previous FY)</t>
        </is>
      </c>
      <c r="C17" s="24" t="inlineStr">
        <is>
          <t>Annual</t>
        </is>
      </c>
      <c r="D17" s="15" t="inlineStr">
        <is>
          <t>Payment of Bonus Act 1965, S.19</t>
        </is>
      </c>
      <c r="E17" s="15" t="inlineStr">
        <is>
          <t>Bank transfer + Form D</t>
        </is>
      </c>
      <c r="F17" s="25" t="inlineStr">
        <is>
          <t>Not Started</t>
        </is>
      </c>
      <c r="G17" s="25" t="n"/>
      <c r="H17" s="26" t="n"/>
    </row>
    <row r="18">
      <c r="A18" s="27">
        <f>DATE($A$3+0,12,31)</f>
        <v/>
      </c>
      <c r="B18" s="17" t="inlineStr">
        <is>
          <t>Collect investment declarations for TDS (next FY)</t>
        </is>
      </c>
      <c r="C18" s="28" t="inlineStr">
        <is>
          <t>Annual</t>
        </is>
      </c>
      <c r="D18" s="19" t="inlineStr">
        <is>
          <t>IT Act, S.192(2D)</t>
        </is>
      </c>
      <c r="E18" s="19" t="inlineStr">
        <is>
          <t>Internal (Form 12BB)</t>
        </is>
      </c>
      <c r="F18" s="29" t="inlineStr">
        <is>
          <t>Not Started</t>
        </is>
      </c>
      <c r="G18" s="29" t="n"/>
      <c r="H18" s="30" t="n"/>
    </row>
    <row r="19">
      <c r="A19" s="23">
        <f>DATE($A$3+1,1,31)</f>
        <v/>
      </c>
      <c r="B19" s="13" t="inlineStr">
        <is>
          <t>Form 24Q TDS return - Q3 (Oct-Dec)</t>
        </is>
      </c>
      <c r="C19" s="24" t="inlineStr">
        <is>
          <t>Quarterly</t>
        </is>
      </c>
      <c r="D19" s="15" t="inlineStr">
        <is>
          <t>IT Act, S.200(3)</t>
        </is>
      </c>
      <c r="E19" s="15" t="inlineStr">
        <is>
          <t>TRACES portal</t>
        </is>
      </c>
      <c r="F19" s="25" t="inlineStr">
        <is>
          <t>Not Started</t>
        </is>
      </c>
      <c r="G19" s="25" t="n"/>
      <c r="H19" s="26" t="n"/>
    </row>
    <row r="20">
      <c r="A20" s="27">
        <f>DATE($A$3+1,1,31)</f>
        <v/>
      </c>
      <c r="B20" s="17" t="inlineStr">
        <is>
          <t>File POSH Annual Report to District Officer</t>
        </is>
      </c>
      <c r="C20" s="28" t="inlineStr">
        <is>
          <t>Annual</t>
        </is>
      </c>
      <c r="D20" s="19" t="inlineStr">
        <is>
          <t>POSH Act 2013, S.21</t>
        </is>
      </c>
      <c r="E20" s="19" t="inlineStr">
        <is>
          <t>District Officer</t>
        </is>
      </c>
      <c r="F20" s="29" t="inlineStr">
        <is>
          <t>Not Started</t>
        </is>
      </c>
      <c r="G20" s="29" t="n"/>
      <c r="H20" s="30" t="n"/>
    </row>
    <row r="21">
      <c r="A21" s="23">
        <f>DATE($A$3+1,2,28)</f>
        <v/>
      </c>
      <c r="B21" s="13" t="inlineStr">
        <is>
          <t>Collect &amp; verify employee investment proofs</t>
        </is>
      </c>
      <c r="C21" s="24" t="inlineStr">
        <is>
          <t>Annual</t>
        </is>
      </c>
      <c r="D21" s="15" t="inlineStr">
        <is>
          <t>IT Act, S.192</t>
        </is>
      </c>
      <c r="E21" s="15" t="inlineStr">
        <is>
          <t>Internal</t>
        </is>
      </c>
      <c r="F21" s="25" t="inlineStr">
        <is>
          <t>Not Started</t>
        </is>
      </c>
      <c r="G21" s="25" t="n"/>
      <c r="H21" s="26" t="n"/>
    </row>
    <row r="22">
      <c r="A22" s="27">
        <f>DATE($A$3+1,3,31)</f>
        <v/>
      </c>
      <c r="B22" s="17" t="inlineStr">
        <is>
          <t>Review &amp; update minimum wages (state revisions)</t>
        </is>
      </c>
      <c r="C22" s="28" t="inlineStr">
        <is>
          <t>Annual</t>
        </is>
      </c>
      <c r="D22" s="19" t="inlineStr">
        <is>
          <t>Minimum Wages Act 1948 / Code on Wages</t>
        </is>
      </c>
      <c r="E22" s="19" t="inlineStr">
        <is>
          <t>State labour dept</t>
        </is>
      </c>
      <c r="F22" s="29" t="inlineStr">
        <is>
          <t>Not Started</t>
        </is>
      </c>
      <c r="G22" s="29" t="n"/>
      <c r="H22" s="30" t="n"/>
    </row>
    <row r="23">
      <c r="A23" s="23">
        <f>DATE($A$3+1,3,31)</f>
        <v/>
      </c>
      <c r="B23" s="13" t="inlineStr">
        <is>
          <t>Renew CLRA licence if engaging 20+ contract workers</t>
        </is>
      </c>
      <c r="C23" s="24" t="inlineStr">
        <is>
          <t>Annual/Event</t>
        </is>
      </c>
      <c r="D23" s="15" t="inlineStr">
        <is>
          <t>Contract Labour Act 1970</t>
        </is>
      </c>
      <c r="E23" s="15" t="inlineStr">
        <is>
          <t>Labour Commissioner</t>
        </is>
      </c>
      <c r="F23" s="25" t="inlineStr">
        <is>
          <t>Not Started</t>
        </is>
      </c>
      <c r="G23" s="25" t="n"/>
      <c r="H23" s="26" t="n"/>
    </row>
    <row r="24">
      <c r="A24" s="27">
        <f>DATE($A$3+1,3,31)</f>
        <v/>
      </c>
      <c r="B24" s="17" t="inlineStr">
        <is>
          <t>Review &amp; refresh POSH Internal Committee + training</t>
        </is>
      </c>
      <c r="C24" s="28" t="inlineStr">
        <is>
          <t>Annual</t>
        </is>
      </c>
      <c r="D24" s="19" t="inlineStr">
        <is>
          <t>POSH Act 2013, S.4</t>
        </is>
      </c>
      <c r="E24" s="19" t="inlineStr">
        <is>
          <t>Internal</t>
        </is>
      </c>
      <c r="F24" s="29" t="inlineStr">
        <is>
          <t>Not Started</t>
        </is>
      </c>
      <c r="G24" s="29" t="n"/>
      <c r="H24" s="30" t="n"/>
    </row>
    <row r="26">
      <c r="A26" s="20" t="inlineStr">
        <is>
          <t>Powered by Attendo (formerly Petpooja Payroll). Auto-calculates PF, ESI, PT &amp; TDS, generates ECR files, In-app payslips, biometric attendance | +91-72280 34343 | getpayroll@petpooja.com | attendohr.com</t>
        </is>
      </c>
    </row>
  </sheetData>
  <mergeCells count="4">
    <mergeCell ref="B3:H3"/>
    <mergeCell ref="A26:H26"/>
    <mergeCell ref="A2:H2"/>
    <mergeCell ref="A1:H1"/>
  </mergeCells>
  <conditionalFormatting sqref="F5:F24">
    <cfRule type="cellIs" priority="1" operator="equal" dxfId="0">
      <formula>"Filed"</formula>
    </cfRule>
    <cfRule type="cellIs" priority="2" operator="equal" dxfId="1">
      <formula>"In Progress"</formula>
    </cfRule>
    <cfRule type="cellIs" priority="3" operator="equal" dxfId="2">
      <formula>"Not Started"</formula>
    </cfRule>
    <cfRule type="cellIs" priority="4" operator="equal" dxfId="3">
      <formula>"N/A"</formula>
    </cfRule>
  </conditionalFormatting>
  <dataValidations count="2">
    <dataValidation sqref="A3" showDropDown="0" showInputMessage="1" showErrorMessage="1" allowBlank="0" errorTitle="Invalid financial year" error="Enter a 4-digit start year between 2024 and 2035 (e.g. 2026)." promptTitle="Financial year" prompt="Enter the FY start year, e.g. 2026 for FY 2026-27. All dates below update automatically." type="whole" operator="between">
      <formula1>2024</formula1>
      <formula2>2035</formula2>
    </dataValidation>
    <dataValidation sqref="F5:F24" showDropDown="0" showInputMessage="0" showErrorMessage="0" allowBlank="1" error="Pick a value from the dropdown." prompt="Not Started / In Progress / Filed / N/A" type="list">
      <formula1>"Not Started,In Progress,Filed,N/A"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563EB"/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8" customWidth="1" min="3" max="3"/>
    <col width="30" customWidth="1" min="4" max="4"/>
    <col width="14" customWidth="1" min="5" max="5"/>
    <col width="28" customWidth="1" min="6" max="6"/>
  </cols>
  <sheetData>
    <row r="1">
      <c r="A1" s="10" t="inlineStr">
        <is>
          <t>Event-Based Compliance</t>
        </is>
      </c>
    </row>
    <row r="2">
      <c r="A2" s="11" t="inlineStr">
        <is>
          <t>Triggered by an event, not the calendar. Use these the day the event happens.</t>
        </is>
      </c>
    </row>
    <row r="4">
      <c r="A4" s="12" t="inlineStr">
        <is>
          <t>Trigger</t>
        </is>
      </c>
      <c r="B4" s="12" t="inlineStr">
        <is>
          <t>Action Required</t>
        </is>
      </c>
      <c r="C4" s="12" t="inlineStr">
        <is>
          <t>Timeline</t>
        </is>
      </c>
      <c r="D4" s="12" t="inlineStr">
        <is>
          <t>Law / Section</t>
        </is>
      </c>
      <c r="E4" s="12" t="inlineStr">
        <is>
          <t>Status</t>
        </is>
      </c>
      <c r="F4" s="12" t="inlineStr">
        <is>
          <t>Remarks</t>
        </is>
      </c>
    </row>
    <row r="5">
      <c r="A5" s="31" t="inlineStr">
        <is>
          <t>New employee joins</t>
        </is>
      </c>
      <c r="B5" s="13" t="inlineStr">
        <is>
          <t>Collect PAN, Aadhaar, bank details &amp; UAN</t>
        </is>
      </c>
      <c r="C5" s="32" t="inlineStr">
        <is>
          <t>Day 1</t>
        </is>
      </c>
      <c r="D5" s="15" t="inlineStr">
        <is>
          <t>EPF Act; IT Act S.206AA</t>
        </is>
      </c>
      <c r="E5" s="25" t="inlineStr">
        <is>
          <t>Not Started</t>
        </is>
      </c>
      <c r="F5" s="26" t="n"/>
    </row>
    <row r="6">
      <c r="A6" s="33" t="inlineStr"/>
      <c r="B6" s="17" t="inlineStr">
        <is>
          <t>Register on EPFO portal / link UAN (if PF applicable)</t>
        </is>
      </c>
      <c r="C6" s="34" t="inlineStr">
        <is>
          <t>Within 15 days</t>
        </is>
      </c>
      <c r="D6" s="19" t="inlineStr">
        <is>
          <t>EPF Scheme, Para 36B</t>
        </is>
      </c>
      <c r="E6" s="29" t="inlineStr">
        <is>
          <t>Not Started</t>
        </is>
      </c>
      <c r="F6" s="30" t="n"/>
    </row>
    <row r="7">
      <c r="A7" s="31" t="inlineStr"/>
      <c r="B7" s="13" t="inlineStr">
        <is>
          <t>Register on ESIC portal, generate IP number (if ESI applicable)</t>
        </is>
      </c>
      <c r="C7" s="32" t="inlineStr">
        <is>
          <t>Within 10 days</t>
        </is>
      </c>
      <c r="D7" s="15" t="inlineStr">
        <is>
          <t>ESI Act, S.38</t>
        </is>
      </c>
      <c r="E7" s="25" t="inlineStr">
        <is>
          <t>Not Started</t>
        </is>
      </c>
      <c r="F7" s="26" t="n"/>
    </row>
    <row r="8">
      <c r="A8" s="33" t="inlineStr"/>
      <c r="B8" s="17" t="inlineStr">
        <is>
          <t>Issue appointment letter with salary breakup &amp; terms</t>
        </is>
      </c>
      <c r="C8" s="34" t="inlineStr">
        <is>
          <t>Day 1</t>
        </is>
      </c>
      <c r="D8" s="19" t="inlineStr">
        <is>
          <t>State S&amp;E Act</t>
        </is>
      </c>
      <c r="E8" s="29" t="inlineStr">
        <is>
          <t>Not Started</t>
        </is>
      </c>
      <c r="F8" s="30" t="n"/>
    </row>
    <row r="9">
      <c r="A9" s="31" t="inlineStr"/>
      <c r="B9" s="13" t="inlineStr">
        <is>
          <t>Collect tax regime choice (Old/New) - New is default</t>
        </is>
      </c>
      <c r="C9" s="32" t="inlineStr">
        <is>
          <t>At joining</t>
        </is>
      </c>
      <c r="D9" s="15" t="inlineStr">
        <is>
          <t>IT Act, S.115BAC</t>
        </is>
      </c>
      <c r="E9" s="25" t="inlineStr">
        <is>
          <t>Not Started</t>
        </is>
      </c>
      <c r="F9" s="26" t="n"/>
    </row>
    <row r="10">
      <c r="A10" s="33" t="inlineStr">
        <is>
          <t>Employee exits</t>
        </is>
      </c>
      <c r="B10" s="17" t="inlineStr">
        <is>
          <t>Process Full &amp; Final settlement (leave encashment, dues)</t>
        </is>
      </c>
      <c r="C10" s="34" t="inlineStr">
        <is>
          <t>Within 30 days</t>
        </is>
      </c>
      <c r="D10" s="19" t="inlineStr">
        <is>
          <t>Payment of Wages Act; S&amp;E Act</t>
        </is>
      </c>
      <c r="E10" s="29" t="inlineStr">
        <is>
          <t>Not Started</t>
        </is>
      </c>
      <c r="F10" s="30" t="n"/>
    </row>
    <row r="11">
      <c r="A11" s="31" t="inlineStr"/>
      <c r="B11" s="13" t="inlineStr">
        <is>
          <t>Mark Date of Exit on EPFO portal (UAN)</t>
        </is>
      </c>
      <c r="C11" s="32" t="inlineStr">
        <is>
          <t>LWD + 2 days</t>
        </is>
      </c>
      <c r="D11" s="15" t="inlineStr">
        <is>
          <t>EPFO guidelines</t>
        </is>
      </c>
      <c r="E11" s="25" t="inlineStr">
        <is>
          <t>Not Started</t>
        </is>
      </c>
      <c r="F11" s="26" t="n"/>
    </row>
    <row r="12">
      <c r="A12" s="33" t="inlineStr"/>
      <c r="B12" s="17" t="inlineStr">
        <is>
          <t>Issue relieving letter &amp; experience certificate</t>
        </is>
      </c>
      <c r="C12" s="34" t="inlineStr">
        <is>
          <t>On last working day</t>
        </is>
      </c>
      <c r="D12" s="19" t="inlineStr">
        <is>
          <t>State S&amp;E Act</t>
        </is>
      </c>
      <c r="E12" s="29" t="inlineStr">
        <is>
          <t>Not Started</t>
        </is>
      </c>
      <c r="F12" s="30" t="n"/>
    </row>
    <row r="13">
      <c r="A13" s="31" t="inlineStr"/>
      <c r="B13" s="13" t="inlineStr">
        <is>
          <t>Pay gratuity if 5+ years of service</t>
        </is>
      </c>
      <c r="C13" s="32" t="inlineStr">
        <is>
          <t>Within 30 days</t>
        </is>
      </c>
      <c r="D13" s="15" t="inlineStr">
        <is>
          <t>Gratuity Act 1972, S.4 &amp; 7(3A)</t>
        </is>
      </c>
      <c r="E13" s="25" t="inlineStr">
        <is>
          <t>Not Started</t>
        </is>
      </c>
      <c r="F13" s="26" t="n"/>
    </row>
    <row r="14">
      <c r="A14" s="33" t="inlineStr">
        <is>
          <t>Workplace accident</t>
        </is>
      </c>
      <c r="B14" s="17" t="inlineStr">
        <is>
          <t>Report accident to ESIC in Form 12 (if ESI-covered)</t>
        </is>
      </c>
      <c r="C14" s="34" t="inlineStr">
        <is>
          <t>Serious: immediately; else 24 hrs</t>
        </is>
      </c>
      <c r="D14" s="19" t="inlineStr">
        <is>
          <t>ESI Act, S.88 / Reg 68</t>
        </is>
      </c>
      <c r="E14" s="29" t="inlineStr">
        <is>
          <t>Not Started</t>
        </is>
      </c>
      <c r="F14" s="30" t="n"/>
    </row>
    <row r="15">
      <c r="A15" s="31" t="inlineStr">
        <is>
          <t>Harassment complaint</t>
        </is>
      </c>
      <c r="B15" s="13" t="inlineStr">
        <is>
          <t>Refer to Internal Committee; complete inquiry</t>
        </is>
      </c>
      <c r="C15" s="32" t="inlineStr">
        <is>
          <t>Inquiry within 90 days</t>
        </is>
      </c>
      <c r="D15" s="15" t="inlineStr">
        <is>
          <t>POSH Act 2013, S.11</t>
        </is>
      </c>
      <c r="E15" s="25" t="inlineStr">
        <is>
          <t>Not Started</t>
        </is>
      </c>
      <c r="F15" s="26" t="n"/>
    </row>
    <row r="16">
      <c r="A16" s="33" t="inlineStr">
        <is>
          <t>Woman employee expecting</t>
        </is>
      </c>
      <c r="B16" s="17" t="inlineStr">
        <is>
          <t>Grant maternity leave &amp; benefit</t>
        </is>
      </c>
      <c r="C16" s="34" t="inlineStr">
        <is>
          <t>26 weeks (first 2 children)</t>
        </is>
      </c>
      <c r="D16" s="19" t="inlineStr">
        <is>
          <t>Maternity Benefit Act 1961 (amd 2017)</t>
        </is>
      </c>
      <c r="E16" s="29" t="inlineStr">
        <is>
          <t>Not Started</t>
        </is>
      </c>
      <c r="F16" s="30" t="n"/>
    </row>
    <row r="18">
      <c r="A18" s="20" t="inlineStr">
        <is>
          <t>Powered by Attendo (formerly Petpooja Payroll). Auto-calculates PF, ESI, PT &amp; TDS, generates ECR files, In-app payslips, biometric attendance | +91-72280 34343 | getpayroll@petpooja.com | attendohr.com</t>
        </is>
      </c>
    </row>
  </sheetData>
  <mergeCells count="3">
    <mergeCell ref="A2:F2"/>
    <mergeCell ref="A1:F1"/>
    <mergeCell ref="A18:F18"/>
  </mergeCells>
  <conditionalFormatting sqref="E5:E16">
    <cfRule type="cellIs" priority="1" operator="equal" dxfId="0">
      <formula>"Filed"</formula>
    </cfRule>
    <cfRule type="cellIs" priority="2" operator="equal" dxfId="1">
      <formula>"In Progress"</formula>
    </cfRule>
    <cfRule type="cellIs" priority="3" operator="equal" dxfId="2">
      <formula>"Not Started"</formula>
    </cfRule>
    <cfRule type="cellIs" priority="4" operator="equal" dxfId="3">
      <formula>"N/A"</formula>
    </cfRule>
  </conditionalFormatting>
  <dataValidations count="1">
    <dataValidation sqref="E5:E16" showDropDown="0" showInputMessage="0" showErrorMessage="0" allowBlank="1" error="Pick a value from the dropdown." prompt="Not Started / In Progress / Filed / N/A" type="list">
      <formula1>"Not Started,In Progress,Filed,N/A"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2937"/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55" customWidth="1" min="2" max="2"/>
    <col width="28" customWidth="1" min="3" max="3"/>
  </cols>
  <sheetData>
    <row r="1">
      <c r="A1" s="10" t="inlineStr">
        <is>
          <t>Penalties for Non-Compliance</t>
        </is>
      </c>
    </row>
    <row r="2">
      <c r="A2" s="11" t="inlineStr">
        <is>
          <t>What missing a deadline actually costs. Director/partner personal liability applies to PF, ESI and TDS defaults.</t>
        </is>
      </c>
    </row>
    <row r="4">
      <c r="A4" s="12" t="inlineStr">
        <is>
          <t>Compliance</t>
        </is>
      </c>
      <c r="B4" s="12" t="inlineStr">
        <is>
          <t>Penalty</t>
        </is>
      </c>
      <c r="C4" s="12" t="inlineStr">
        <is>
          <t>Legal Reference</t>
        </is>
      </c>
    </row>
    <row r="5">
      <c r="A5" s="13" t="inlineStr">
        <is>
          <t>Late PF deposit</t>
        </is>
      </c>
      <c r="B5" s="26" t="inlineStr">
        <is>
          <t>Interest under S.7Q + damages up to 100% of arrears under S.14B</t>
        </is>
      </c>
      <c r="C5" s="26" t="inlineStr">
        <is>
          <t>EPF Act 1952</t>
        </is>
      </c>
    </row>
    <row r="6">
      <c r="A6" s="17" t="inlineStr">
        <is>
          <t>Late ESI deposit</t>
        </is>
      </c>
      <c r="B6" s="30" t="inlineStr">
        <is>
          <t>Simple interest up to 12% p.a. + damages up to 25%</t>
        </is>
      </c>
      <c r="C6" s="30" t="inlineStr">
        <is>
          <t>ESI Act 1948, S.85B</t>
        </is>
      </c>
    </row>
    <row r="7">
      <c r="A7" s="13" t="inlineStr">
        <is>
          <t>Late TDS deposit</t>
        </is>
      </c>
      <c r="B7" s="26" t="inlineStr">
        <is>
          <t>Interest 1.5% per month from deduction to deposit</t>
        </is>
      </c>
      <c r="C7" s="26" t="inlineStr">
        <is>
          <t>IT Act, S.201(1A)</t>
        </is>
      </c>
    </row>
    <row r="8">
      <c r="A8" s="17" t="inlineStr">
        <is>
          <t>Late TDS return (Form 24Q)</t>
        </is>
      </c>
      <c r="B8" s="30" t="inlineStr">
        <is>
          <t>Rs.200/day (capped at the TDS amount)</t>
        </is>
      </c>
      <c r="C8" s="30" t="inlineStr">
        <is>
          <t>IT Act, S.234E</t>
        </is>
      </c>
    </row>
    <row r="9">
      <c r="A9" s="13" t="inlineStr">
        <is>
          <t>Late Form 16 issuance</t>
        </is>
      </c>
      <c r="B9" s="26" t="inlineStr">
        <is>
          <t>Rs.100/day per certificate</t>
        </is>
      </c>
      <c r="C9" s="26" t="inlineStr">
        <is>
          <t>IT Act, S.272A(2)</t>
        </is>
      </c>
    </row>
    <row r="10">
      <c r="A10" s="17" t="inlineStr">
        <is>
          <t>Non-payment of bonus</t>
        </is>
      </c>
      <c r="B10" s="30" t="inlineStr">
        <is>
          <t>Imprisonment up to 6 months or fine, or both</t>
        </is>
      </c>
      <c r="C10" s="30" t="inlineStr">
        <is>
          <t>Bonus Act 1965, S.28</t>
        </is>
      </c>
    </row>
    <row r="11">
      <c r="A11" s="13" t="inlineStr">
        <is>
          <t>Late gratuity payment</t>
        </is>
      </c>
      <c r="B11" s="26" t="inlineStr">
        <is>
          <t>Simple interest at notified rate from due date</t>
        </is>
      </c>
      <c r="C11" s="26" t="inlineStr">
        <is>
          <t>Gratuity Act 1972, S.7(3A)</t>
        </is>
      </c>
    </row>
    <row r="12">
      <c r="A12" s="17" t="inlineStr">
        <is>
          <t>Non-renewal of S&amp;E licence</t>
        </is>
      </c>
      <c r="B12" s="30" t="inlineStr">
        <is>
          <t>Fine (amount varies by state)</t>
        </is>
      </c>
      <c r="C12" s="30" t="inlineStr">
        <is>
          <t>State S&amp;E Acts</t>
        </is>
      </c>
    </row>
    <row r="13">
      <c r="A13" s="13" t="inlineStr">
        <is>
          <t>No POSH IC / no annual report</t>
        </is>
      </c>
      <c r="B13" s="26" t="inlineStr">
        <is>
          <t>Fine up to Rs.50,000; repeat = licence cancellation</t>
        </is>
      </c>
      <c r="C13" s="26" t="inlineStr">
        <is>
          <t>POSH Act 2013, S.26</t>
        </is>
      </c>
    </row>
    <row r="14">
      <c r="A14" s="17" t="inlineStr">
        <is>
          <t>Below minimum wages</t>
        </is>
      </c>
      <c r="B14" s="30" t="inlineStr">
        <is>
          <t>Fine up to Rs.50,000 or imprisonment up to 6 months</t>
        </is>
      </c>
      <c r="C14" s="30" t="inlineStr">
        <is>
          <t>Code on Wages / MW Act 1948</t>
        </is>
      </c>
    </row>
    <row r="15">
      <c r="A15" s="13" t="inlineStr">
        <is>
          <t>No/late ESI accident report</t>
        </is>
      </c>
      <c r="B15" s="26" t="inlineStr">
        <is>
          <t>Prosecution + benefit cost recovery from employer</t>
        </is>
      </c>
      <c r="C15" s="26" t="inlineStr">
        <is>
          <t>ESI Act, S.85</t>
        </is>
      </c>
    </row>
    <row r="17">
      <c r="A17" s="20" t="inlineStr">
        <is>
          <t>Powered by Attendo (formerly Petpooja Payroll). Auto-calculates PF, ESI, PT &amp; TDS, generates ECR files, In-app payslips, biometric attendance | +91-72280 34343 | getpayroll@petpooja.com | attendohr.com</t>
        </is>
      </c>
    </row>
  </sheetData>
  <mergeCells count="3">
    <mergeCell ref="A1:C1"/>
    <mergeCell ref="A2:C2"/>
    <mergeCell ref="A17:C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F766E"/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4" customWidth="1" min="3" max="3"/>
    <col width="42" customWidth="1" min="4" max="4"/>
  </cols>
  <sheetData>
    <row r="1">
      <c r="A1" s="10" t="inlineStr">
        <is>
          <t>State-Specific Compliance Notes</t>
        </is>
      </c>
    </row>
    <row r="2">
      <c r="A2" s="11" t="inlineStr">
        <is>
          <t>Professional Tax and Shop &amp; Establishment rules vary by state. Verify the current rule for your state before filing.</t>
        </is>
      </c>
    </row>
    <row r="4">
      <c r="A4" s="12" t="inlineStr">
        <is>
          <t>State</t>
        </is>
      </c>
      <c r="B4" s="12" t="inlineStr">
        <is>
          <t>Professional Tax (max/yr)</t>
        </is>
      </c>
      <c r="C4" s="12" t="inlineStr">
        <is>
          <t>S&amp;E Licence</t>
        </is>
      </c>
      <c r="D4" s="12" t="inlineStr">
        <is>
          <t>Key Note / Portal</t>
        </is>
      </c>
    </row>
    <row r="5">
      <c r="A5" s="13" t="inlineStr">
        <is>
          <t>Maharashtra</t>
        </is>
      </c>
      <c r="B5" s="25" t="inlineStr">
        <is>
          <t>Rs.2,500</t>
        </is>
      </c>
      <c r="C5" s="25" t="inlineStr">
        <is>
          <t>Annual renewal</t>
        </is>
      </c>
      <c r="D5" s="26" t="inlineStr">
        <is>
          <t>PT filing on mahagst.gov.in</t>
        </is>
      </c>
    </row>
    <row r="6">
      <c r="A6" s="17" t="inlineStr">
        <is>
          <t>Karnataka</t>
        </is>
      </c>
      <c r="B6" s="29" t="inlineStr">
        <is>
          <t>Rs.2,400</t>
        </is>
      </c>
      <c r="C6" s="29" t="inlineStr">
        <is>
          <t>One-time (permanent)</t>
        </is>
      </c>
      <c r="D6" s="30" t="inlineStr">
        <is>
          <t>PT via e-Prerana portal</t>
        </is>
      </c>
    </row>
    <row r="7">
      <c r="A7" s="13" t="inlineStr">
        <is>
          <t>Gujarat</t>
        </is>
      </c>
      <c r="B7" s="25" t="inlineStr">
        <is>
          <t>Rs.2,500</t>
        </is>
      </c>
      <c r="C7" s="25" t="inlineStr">
        <is>
          <t>Annual renewal</t>
        </is>
      </c>
      <c r="D7" s="26" t="inlineStr">
        <is>
          <t>PT via commercialtax.gujarat.gov.in</t>
        </is>
      </c>
    </row>
    <row r="8">
      <c r="A8" s="17" t="inlineStr">
        <is>
          <t>Tamil Nadu</t>
        </is>
      </c>
      <c r="B8" s="29" t="inlineStr">
        <is>
          <t>Rs.2,500</t>
        </is>
      </c>
      <c r="C8" s="29" t="inlineStr">
        <is>
          <t>Varies by local body</t>
        </is>
      </c>
      <c r="D8" s="30" t="inlineStr">
        <is>
          <t>PT via tncomtax.gov.in / local body</t>
        </is>
      </c>
    </row>
    <row r="9">
      <c r="A9" s="13" t="inlineStr">
        <is>
          <t>Telangana</t>
        </is>
      </c>
      <c r="B9" s="25" t="inlineStr">
        <is>
          <t>Rs.2,500</t>
        </is>
      </c>
      <c r="C9" s="25" t="inlineStr">
        <is>
          <t>Annual renewal</t>
        </is>
      </c>
      <c r="D9" s="26" t="inlineStr">
        <is>
          <t>PT online on tgct.gov.in</t>
        </is>
      </c>
    </row>
    <row r="10">
      <c r="A10" s="17" t="inlineStr">
        <is>
          <t>West Bengal</t>
        </is>
      </c>
      <c r="B10" s="29" t="inlineStr">
        <is>
          <t>Rs.2,500</t>
        </is>
      </c>
      <c r="C10" s="29" t="inlineStr">
        <is>
          <t>Annual renewal</t>
        </is>
      </c>
      <c r="D10" s="30" t="inlineStr">
        <is>
          <t>PT via wbcomtax.gov.in</t>
        </is>
      </c>
    </row>
    <row r="11">
      <c r="A11" s="13" t="inlineStr">
        <is>
          <t>Rajasthan</t>
        </is>
      </c>
      <c r="B11" s="25" t="inlineStr">
        <is>
          <t>No PT</t>
        </is>
      </c>
      <c r="C11" s="25" t="inlineStr">
        <is>
          <t>One-time (permanent)</t>
        </is>
      </c>
      <c r="D11" s="26" t="inlineStr">
        <is>
          <t>No Professional Tax levied</t>
        </is>
      </c>
    </row>
    <row r="12">
      <c r="A12" s="17" t="inlineStr">
        <is>
          <t>Delhi</t>
        </is>
      </c>
      <c r="B12" s="29" t="inlineStr">
        <is>
          <t>No PT</t>
        </is>
      </c>
      <c r="C12" s="29" t="inlineStr">
        <is>
          <t>Annual renewal</t>
        </is>
      </c>
      <c r="D12" s="30" t="inlineStr">
        <is>
          <t>No Professional Tax levied</t>
        </is>
      </c>
    </row>
    <row r="13">
      <c r="A13" s="13" t="inlineStr">
        <is>
          <t>Uttar Pradesh</t>
        </is>
      </c>
      <c r="B13" s="25" t="inlineStr">
        <is>
          <t>No PT</t>
        </is>
      </c>
      <c r="C13" s="25" t="inlineStr">
        <is>
          <t>Annual renewal</t>
        </is>
      </c>
      <c r="D13" s="26" t="inlineStr">
        <is>
          <t>No Professional Tax levied</t>
        </is>
      </c>
    </row>
    <row r="14">
      <c r="A14" s="17" t="inlineStr">
        <is>
          <t>Haryana</t>
        </is>
      </c>
      <c r="B14" s="29" t="inlineStr">
        <is>
          <t>No PT</t>
        </is>
      </c>
      <c r="C14" s="29" t="inlineStr">
        <is>
          <t>Annual renewal</t>
        </is>
      </c>
      <c r="D14" s="30" t="inlineStr">
        <is>
          <t>No Professional Tax levied</t>
        </is>
      </c>
    </row>
    <row r="15">
      <c r="A15" s="11" t="inlineStr">
        <is>
          <t>States not listed: check your state labour department / commercial tax portal. PT slabs and S&amp;E rules change periodically. Currently ~21 states/UTs levy Professional Tax.</t>
        </is>
      </c>
    </row>
    <row r="17">
      <c r="A17" s="20" t="inlineStr">
        <is>
          <t>Powered by Attendo (formerly Petpooja Payroll). Auto-calculates PF, ESI, PT &amp; TDS, generates ECR files, In-app payslips, biometric attendance | +91-72280 34343 | getpayroll@petpooja.com | attendohr.com</t>
        </is>
      </c>
    </row>
  </sheetData>
  <mergeCells count="4">
    <mergeCell ref="A1:D1"/>
    <mergeCell ref="A17:D17"/>
    <mergeCell ref="A2:D2"/>
    <mergeCell ref="A15:D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52031"/>
    <outlinePr summaryBelow="1" summaryRight="1"/>
    <pageSetUpPr/>
  </sheetPr>
  <dimension ref="A2:F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>
      <c r="B2" s="35" t="inlineStr">
        <is>
          <t>Compliance Status Dashboard</t>
        </is>
      </c>
    </row>
    <row r="3">
      <c r="B3" s="9" t="inlineStr">
        <is>
          <t>Live counts pulled from the trackers. Update statuses in the other sheets and these totals refresh automatically.</t>
        </is>
      </c>
    </row>
    <row r="5">
      <c r="B5" s="12" t="inlineStr">
        <is>
          <t>Status</t>
        </is>
      </c>
      <c r="C5" s="12" t="inlineStr">
        <is>
          <t>Count</t>
        </is>
      </c>
    </row>
    <row r="6">
      <c r="B6" s="36" t="inlineStr">
        <is>
          <t>Filed</t>
        </is>
      </c>
      <c r="C6" s="37">
        <f>COUNTIF('Monthly Recurring'!D5:O12,"Filed")+COUNTIF('Annual &amp; Quarterly'!F5:F24,"Filed")+COUNTIF('Event-Based'!E5:E16,"Filed")</f>
        <v/>
      </c>
    </row>
    <row r="7">
      <c r="B7" s="38" t="inlineStr">
        <is>
          <t>In Progress</t>
        </is>
      </c>
      <c r="C7" s="39">
        <f>COUNTIF('Monthly Recurring'!D5:O12,"In Progress")+COUNTIF('Annual &amp; Quarterly'!F5:F24,"In Progress")+COUNTIF('Event-Based'!E5:E16,"In Progress")</f>
        <v/>
      </c>
    </row>
    <row r="8">
      <c r="B8" s="40" t="inlineStr">
        <is>
          <t>Not Started</t>
        </is>
      </c>
      <c r="C8" s="41">
        <f>COUNTIF('Monthly Recurring'!D5:O12,"Not Started")+COUNTIF('Annual &amp; Quarterly'!F5:F24,"Not Started")+COUNTIF('Event-Based'!E5:E16,"Not Started")</f>
        <v/>
      </c>
    </row>
    <row r="9">
      <c r="B9" s="42" t="inlineStr">
        <is>
          <t>N/A</t>
        </is>
      </c>
      <c r="C9" s="43">
        <f>COUNTIF('Monthly Recurring'!D5:O12,"N/A")+COUNTIF('Annual &amp; Quarterly'!F5:F24,"N/A")+COUNTIF('Event-Based'!E5:E16,"N/A")</f>
        <v/>
      </c>
    </row>
    <row r="10">
      <c r="B10" s="44" t="inlineStr">
        <is>
          <t>Total tracked tasks</t>
        </is>
      </c>
      <c r="C10" s="45">
        <f>SUM(C6:C9)</f>
        <v/>
      </c>
    </row>
    <row r="12">
      <c r="B12" s="5" t="inlineStr">
        <is>
          <t>Compliance completion</t>
        </is>
      </c>
    </row>
    <row r="13">
      <c r="B13" s="46">
        <f>IF((C10-C9)&gt;0,TEXT(C6/(C10-C9),"0%"),"--")</f>
        <v/>
      </c>
    </row>
    <row r="14"/>
    <row r="15">
      <c r="B15" s="9" t="inlineStr">
        <is>
          <t>(Filed as a share of applicable tasks, excluding N/A)</t>
        </is>
      </c>
    </row>
    <row r="18">
      <c r="A18" s="20" t="inlineStr">
        <is>
          <t>Powered by Attendo (formerly Petpooja Payroll). Auto-calculates PF, ESI, PT &amp; TDS, generates ECR files, In-app payslips, biometric attendance | +91-72280 34343 | getpayroll@petpooja.com | attendohr.com</t>
        </is>
      </c>
    </row>
  </sheetData>
  <mergeCells count="6">
    <mergeCell ref="B13:C14"/>
    <mergeCell ref="B15:C15"/>
    <mergeCell ref="B2:F2"/>
    <mergeCell ref="B3:F3"/>
    <mergeCell ref="A18:F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2026-08-18T06:39:27Z</dcterms:created>
  <dcterms:modified xmlns:dcterms="http://purl.org/dc/terms/" xmlns:xsi="http://www.w3.org/2001/XMLSchema-instance" xsi:type="dcterms:W3CDTF">2026-08-18T06:39:27Z</dcterms:modified>
</cp:coreProperties>
</file>