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Relationship Type="http://schemas.openxmlformats.org/package/2006/relationships/metadata/core-properties" Target="docProps/core.xml" Id="rId2"/><Relationship Type="http://schemas.openxmlformats.org/officeDocument/2006/relationships/extended-properties" Target="docProps/app.xml" Id="rId3"/></Relationships>
</file>

<file path=xl/workbook.xml><?xml version="1.0" encoding="utf-8"?>
<workbook xmlns="http://schemas.openxmlformats.org/spreadsheetml/2006/main">
  <workbookPr/>
  <workbookProtection/>
  <bookViews>
    <workbookView visibility="visible" minimized="0" showHorizontalScroll="1" showVerticalScroll="1" showSheetTabs="1" tabRatio="600" firstSheet="0" activeTab="0" autoFilterDateGrouping="1"/>
  </bookViews>
  <sheets>
    <sheet xmlns:r="http://schemas.openxmlformats.org/officeDocument/2006/relationships" name="Instructions" sheetId="1" state="visible" r:id="rId1"/>
    <sheet xmlns:r="http://schemas.openxmlformats.org/officeDocument/2006/relationships" name="Message Bank" sheetId="2" state="visible" r:id="rId2"/>
    <sheet xmlns:r="http://schemas.openxmlformats.org/officeDocument/2006/relationships" name="Your Messages" sheetId="3" state="visible" r:id="rId3"/>
    <sheet xmlns:r="http://schemas.openxmlformats.org/officeDocument/2006/relationships" name="Before You Send" sheetId="4" state="visible" r:id="rId4"/>
    <sheet xmlns:r="http://schemas.openxmlformats.org/officeDocument/2006/relationships" name="Example" sheetId="5" state="visible" r:id="rId5"/>
    <sheet xmlns:r="http://schemas.openxmlformats.org/officeDocument/2006/relationships" name="Rule Reference" sheetId="6" state="visible" r:id="rId6"/>
    <sheet xmlns:r="http://schemas.openxmlformats.org/officeDocument/2006/relationships" name="Lists" sheetId="7" state="hidden" r:id="rId7"/>
  </sheets>
  <definedNames>
    <definedName name="_xlnm.Print_Area" localSheetId="0">'Instructions'!$A$1:$D$38</definedName>
    <definedName name="_xlnm.Print_Titles" localSheetId="1">'Message Bank'!$6:$6</definedName>
    <definedName name="_xlnm.Print_Area" localSheetId="1">'Message Bank'!$A$1:$G$35</definedName>
    <definedName name="_xlnm.Print_Titles" localSheetId="2">'Your Messages'!$6:$6</definedName>
    <definedName name="_xlnm.Print_Area" localSheetId="2">'Your Messages'!$A$1:$J$58</definedName>
    <definedName name="_xlnm.Print_Area" localSheetId="3">'Before You Send'!$A$1:$F$21</definedName>
    <definedName name="_xlnm.Print_Area" localSheetId="4">'Example'!$A$1:$J$22</definedName>
    <definedName name="_xlnm.Print_Titles" localSheetId="5">'Rule Reference'!$7:$7</definedName>
    <definedName name="_xlnm.Print_Area" localSheetId="5">'Rule Reference'!$A$1:$E$26</definedName>
  </definedNames>
  <calcPr calcId="124519" fullCalcOnLoad="1"/>
</workbook>
</file>

<file path=xl/styles.xml><?xml version="1.0" encoding="utf-8"?>
<styleSheet xmlns="http://schemas.openxmlformats.org/spreadsheetml/2006/main">
  <numFmts count="0"/>
  <fonts count="7">
    <font>
      <name val="Calibri"/>
      <family val="2"/>
      <color theme="1"/>
      <sz val="11"/>
      <scheme val="minor"/>
    </font>
    <font>
      <name val="Calibri"/>
      <b val="1"/>
      <color rgb="00FFFFFF"/>
      <sz val="11"/>
    </font>
    <font>
      <name val="Calibri"/>
      <color rgb="001F2937"/>
      <sz val="10"/>
    </font>
    <font>
      <name val="Calibri"/>
      <b val="1"/>
      <color rgb="001F2937"/>
      <sz val="16"/>
    </font>
    <font>
      <name val="Calibri"/>
      <b val="1"/>
      <color rgb="00C52031"/>
      <sz val="12"/>
    </font>
    <font>
      <name val="Calibri"/>
      <i val="1"/>
      <color rgb="006B7280"/>
      <sz val="9"/>
    </font>
    <font>
      <name val="Calibri"/>
      <b val="1"/>
      <color rgb="001F2937"/>
      <sz val="10"/>
    </font>
  </fonts>
  <fills count="9">
    <fill>
      <patternFill/>
    </fill>
    <fill>
      <patternFill patternType="gray125"/>
    </fill>
    <fill>
      <patternFill patternType="solid">
        <fgColor rgb="00C52031"/>
        <bgColor rgb="00C52031"/>
      </patternFill>
    </fill>
    <fill>
      <patternFill patternType="solid">
        <fgColor rgb="00F3F4F6"/>
        <bgColor rgb="00F3F4F6"/>
      </patternFill>
    </fill>
    <fill>
      <patternFill patternType="solid">
        <fgColor rgb="00EFF6FF"/>
        <bgColor rgb="00EFF6FF"/>
      </patternFill>
    </fill>
    <fill>
      <patternFill patternType="solid">
        <fgColor rgb="00ECFDF5"/>
        <bgColor rgb="00ECFDF5"/>
      </patternFill>
    </fill>
    <fill>
      <patternFill patternType="solid">
        <fgColor rgb="00FFFBEB"/>
        <bgColor rgb="00FFFBEB"/>
      </patternFill>
    </fill>
    <fill>
      <patternFill patternType="solid">
        <fgColor rgb="00FFF4C2"/>
        <bgColor rgb="00FFF4C2"/>
      </patternFill>
    </fill>
    <fill>
      <patternFill patternType="solid">
        <fgColor rgb="00F9FAFB"/>
        <bgColor rgb="00F9FAFB"/>
      </patternFill>
    </fill>
  </fills>
  <borders count="2">
    <border>
      <left/>
      <right/>
      <top/>
      <bottom/>
      <diagonal/>
    </border>
    <border>
      <left style="thin">
        <color rgb="00E5E7EB"/>
      </left>
      <right style="thin">
        <color rgb="00E5E7EB"/>
      </right>
      <top style="thin">
        <color rgb="00E5E7EB"/>
      </top>
      <bottom style="thin">
        <color rgb="00E5E7EB"/>
      </bottom>
    </border>
  </borders>
  <cellStyleXfs count="1">
    <xf numFmtId="0" fontId="0" fillId="0" borderId="0"/>
  </cellStyleXfs>
  <cellXfs count="31">
    <xf numFmtId="0" fontId="0" fillId="0" borderId="0" pivotButton="0" quotePrefix="0" xfId="0"/>
    <xf numFmtId="0" fontId="3" fillId="0" borderId="0" applyAlignment="1" pivotButton="0" quotePrefix="0" xfId="0">
      <alignment horizontal="left" vertical="center" wrapText="1"/>
    </xf>
    <xf numFmtId="0" fontId="4" fillId="0" borderId="0" applyAlignment="1" pivotButton="0" quotePrefix="0" xfId="0">
      <alignment horizontal="left" vertical="center" wrapText="1"/>
    </xf>
    <xf numFmtId="0" fontId="2" fillId="0" borderId="0" applyAlignment="1" pivotButton="0" quotePrefix="0" xfId="0">
      <alignment horizontal="left" vertical="top" wrapText="1"/>
    </xf>
    <xf numFmtId="0" fontId="1" fillId="2" borderId="0" applyAlignment="1" pivotButton="0" quotePrefix="0" xfId="0">
      <alignment horizontal="left" vertical="center" wrapText="1"/>
    </xf>
    <xf numFmtId="0" fontId="5" fillId="3" borderId="0" applyAlignment="1" pivotButton="0" quotePrefix="0" xfId="0">
      <alignment horizontal="left" vertical="top" wrapText="1"/>
    </xf>
    <xf numFmtId="0" fontId="5" fillId="0" borderId="0" applyAlignment="1" pivotButton="0" quotePrefix="0" xfId="0">
      <alignment horizontal="left" vertical="top" wrapText="1"/>
    </xf>
    <xf numFmtId="0" fontId="5" fillId="0" borderId="0" applyAlignment="1" pivotButton="0" quotePrefix="0" xfId="0">
      <alignment horizontal="center" vertical="center" wrapText="1"/>
    </xf>
    <xf numFmtId="0" fontId="1" fillId="2" borderId="1" applyAlignment="1" pivotButton="0" quotePrefix="0" xfId="0">
      <alignment horizontal="center" vertical="center" wrapText="1"/>
    </xf>
    <xf numFmtId="0" fontId="2" fillId="0" borderId="1" applyAlignment="1" pivotButton="0" quotePrefix="0" xfId="0">
      <alignment horizontal="center" vertical="center" wrapText="1"/>
    </xf>
    <xf numFmtId="0" fontId="2" fillId="0" borderId="1" applyAlignment="1" pivotButton="0" quotePrefix="0" xfId="0">
      <alignment horizontal="left" vertical="center" wrapText="1"/>
    </xf>
    <xf numFmtId="0" fontId="6" fillId="0" borderId="1" applyAlignment="1" pivotButton="0" quotePrefix="0" xfId="0">
      <alignment horizontal="center" vertical="center" wrapText="1"/>
    </xf>
    <xf numFmtId="0" fontId="2" fillId="4" borderId="1" applyAlignment="1" pivotButton="0" quotePrefix="0" xfId="0">
      <alignment horizontal="center" vertical="center" wrapText="1"/>
    </xf>
    <xf numFmtId="0" fontId="2" fillId="4" borderId="1" applyAlignment="1" pivotButton="0" quotePrefix="0" xfId="0">
      <alignment horizontal="left" vertical="center" wrapText="1"/>
    </xf>
    <xf numFmtId="0" fontId="6" fillId="4" borderId="1" applyAlignment="1" pivotButton="0" quotePrefix="0" xfId="0">
      <alignment horizontal="center" vertical="center" wrapText="1"/>
    </xf>
    <xf numFmtId="0" fontId="2" fillId="5" borderId="1" applyAlignment="1" pivotButton="0" quotePrefix="0" xfId="0">
      <alignment horizontal="center" vertical="center" wrapText="1"/>
    </xf>
    <xf numFmtId="0" fontId="2" fillId="5" borderId="1" applyAlignment="1" pivotButton="0" quotePrefix="0" xfId="0">
      <alignment horizontal="left" vertical="center" wrapText="1"/>
    </xf>
    <xf numFmtId="0" fontId="6" fillId="5" borderId="1" applyAlignment="1" pivotButton="0" quotePrefix="0" xfId="0">
      <alignment horizontal="center" vertical="center" wrapText="1"/>
    </xf>
    <xf numFmtId="0" fontId="5" fillId="6" borderId="0" applyAlignment="1" pivotButton="0" quotePrefix="0" xfId="0">
      <alignment horizontal="left" vertical="top" wrapText="1"/>
    </xf>
    <xf numFmtId="0" fontId="0" fillId="6" borderId="0" pivotButton="0" quotePrefix="0" xfId="0"/>
    <xf numFmtId="0" fontId="2" fillId="7" borderId="1" applyAlignment="1" applyProtection="1" pivotButton="0" quotePrefix="0" xfId="0">
      <alignment horizontal="left" vertical="center" wrapText="1"/>
      <protection locked="0" hidden="0"/>
    </xf>
    <xf numFmtId="0" fontId="2" fillId="7" borderId="1" applyAlignment="1" applyProtection="1" pivotButton="0" quotePrefix="0" xfId="0">
      <alignment horizontal="center" vertical="center" wrapText="1"/>
      <protection locked="0" hidden="0"/>
    </xf>
    <xf numFmtId="0" fontId="2" fillId="3" borderId="1" applyAlignment="1" pivotButton="0" quotePrefix="0" xfId="0">
      <alignment horizontal="center" vertical="center" wrapText="1"/>
    </xf>
    <xf numFmtId="0" fontId="6" fillId="3" borderId="1" applyAlignment="1" pivotButton="0" quotePrefix="0" xfId="0">
      <alignment horizontal="center" vertical="center" wrapText="1"/>
    </xf>
    <xf numFmtId="0" fontId="0" fillId="2" borderId="0" pivotButton="0" quotePrefix="0" xfId="0"/>
    <xf numFmtId="0" fontId="0" fillId="0" borderId="1" pivotButton="0" quotePrefix="0" xfId="0"/>
    <xf numFmtId="0" fontId="0" fillId="3" borderId="0" pivotButton="0" quotePrefix="0" xfId="0"/>
    <xf numFmtId="0" fontId="5" fillId="0" borderId="1" applyAlignment="1" pivotButton="0" quotePrefix="0" xfId="0">
      <alignment horizontal="left" vertical="center" wrapText="1"/>
    </xf>
    <xf numFmtId="0" fontId="6" fillId="0" borderId="1" applyAlignment="1" pivotButton="0" quotePrefix="0" xfId="0">
      <alignment horizontal="left" vertical="center" wrapText="1"/>
    </xf>
    <xf numFmtId="0" fontId="6" fillId="8" borderId="1" applyAlignment="1" pivotButton="0" quotePrefix="0" xfId="0">
      <alignment horizontal="left" vertical="top" wrapText="1"/>
    </xf>
    <xf numFmtId="0" fontId="2" fillId="0" borderId="1" applyAlignment="1" pivotButton="0" quotePrefix="0" xfId="0">
      <alignment horizontal="left" vertical="top" wrapText="1"/>
    </xf>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Relationship Type="http://schemas.openxmlformats.org/officeDocument/2006/relationships/worksheet" Target="/xl/worksheets/sheet2.xml" Id="rId2"/><Relationship Type="http://schemas.openxmlformats.org/officeDocument/2006/relationships/worksheet" Target="/xl/worksheets/sheet3.xml" Id="rId3"/><Relationship Type="http://schemas.openxmlformats.org/officeDocument/2006/relationships/worksheet" Target="/xl/worksheets/sheet4.xml" Id="rId4"/><Relationship Type="http://schemas.openxmlformats.org/officeDocument/2006/relationships/worksheet" Target="/xl/worksheets/sheet5.xml" Id="rId5"/><Relationship Type="http://schemas.openxmlformats.org/officeDocument/2006/relationships/worksheet" Target="/xl/worksheets/sheet6.xml" Id="rId6"/><Relationship Type="http://schemas.openxmlformats.org/officeDocument/2006/relationships/worksheet" Target="/xl/worksheets/sheet7.xml" Id="rId7"/><Relationship Type="http://schemas.openxmlformats.org/officeDocument/2006/relationships/styles" Target="styles.xml" Id="rId8"/><Relationship Type="http://schemas.openxmlformats.org/officeDocument/2006/relationships/theme" Target="theme/theme1.xml" Id="rId9"/></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sheetPr>
    <outlinePr summaryBelow="1" summaryRight="1"/>
    <pageSetUpPr fitToPage="1"/>
  </sheetPr>
  <dimension ref="A1:C38"/>
  <sheetViews>
    <sheetView showGridLines="0" workbookViewId="0">
      <selection activeCell="A1" sqref="A1"/>
    </sheetView>
  </sheetViews>
  <sheetFormatPr baseColWidth="8" defaultRowHeight="15"/>
  <cols>
    <col width="3" customWidth="1" min="1" max="1"/>
    <col width="4" customWidth="1" min="2" max="2"/>
    <col width="104" customWidth="1" min="3" max="3"/>
    <col width="4" customWidth="1" min="4" max="4"/>
  </cols>
  <sheetData>
    <row r="1"/>
    <row r="2">
      <c r="C2" s="1" t="inlineStr">
        <is>
          <t>25 Diwali Offer Messages for Restaurants</t>
        </is>
      </c>
    </row>
    <row r="3">
      <c r="C3" s="2" t="inlineStr">
        <is>
          <t>Ready to register as SMS templates, each with the type it belongs under</t>
        </is>
      </c>
    </row>
    <row r="4"/>
    <row r="5" ht="66" customHeight="1">
      <c r="C5" s="3" t="inlineStr">
        <is>
          <t>In India a business SMS is not a free-text message. It goes out under a registered sender name (the header), as a registered message template, under the right type, and a promotional one carries an opt-out in the same message. Send Diwali offers from the manager's own phone instead, and complaints from five different people in ten days can get the numbers you sent from suspended, and every number in your name barred for 15 days if the operator finds against you. This workbook gives you 25 messages written to be registered, and checks your own.</t>
        </is>
      </c>
    </row>
    <row r="6"/>
    <row r="7">
      <c r="C7" s="4" t="inlineStr">
        <is>
          <t xml:space="preserve">  If you only read one thing</t>
        </is>
      </c>
    </row>
    <row r="8" ht="27" customHeight="1">
      <c r="C8" s="3" t="inlineStr">
        <is>
          <t>•  Send offers only through a registered sender name and registered templates, never from a staff or restaurant mobile number.</t>
        </is>
      </c>
    </row>
    <row r="9" ht="27" customHeight="1">
      <c r="C9" s="3" t="inlineStr">
        <is>
          <t>•  Any offer wording makes a message promotional, even inside a booking confirmation. Register it as promotional and put an opt-out in it.</t>
        </is>
      </c>
    </row>
    <row r="10" ht="27" customHeight="1">
      <c r="C10" s="3" t="inlineStr">
        <is>
          <t>•  Promotional messages reach only customers who have not blocked promotions, unless a customer's explicit consent is recorded in the consent register, so expect fewer deliveries than numbers on your list.</t>
        </is>
      </c>
    </row>
    <row r="11">
      <c r="C11" s="3" t="inlineStr">
        <is>
          <t>•  A link in an SMS delivers only if you have whitelisted it with your telecom operator first.</t>
        </is>
      </c>
    </row>
    <row r="12"/>
    <row r="13">
      <c r="C13" s="4" t="inlineStr">
        <is>
          <t xml:space="preserve">  What is in this workbook</t>
        </is>
      </c>
    </row>
    <row r="14" ht="27" customHeight="1">
      <c r="C14" s="3" t="inlineStr">
        <is>
          <t>•  Message Bank  -  25 Diwali messages for a restaurant: 17 promotional, 5 service and 3 transactional, each with when to send it, the type to register it under and why.</t>
        </is>
      </c>
    </row>
    <row r="15" ht="27" customHeight="1">
      <c r="C15" s="3" t="inlineStr">
        <is>
          <t>•  Your Messages  -  40 rows for your own messages. It counts the characters and SMS parts, and flags offer wording in a service or transactional message, a promotional message with no opt-out, and a link.</t>
        </is>
      </c>
    </row>
    <row r="16">
      <c r="C16" s="3" t="inlineStr">
        <is>
          <t>•  Before You Send  -  the checks to finish before the first Diwali message goes out.</t>
        </is>
      </c>
    </row>
    <row r="17" ht="27" customHeight="1">
      <c r="C17" s="3" t="inlineStr">
        <is>
          <t>•  Example  -  six messages in the Your Messages layout. Four are flagged: offer wording in a service message, a missing opt-out, a link to whitelist, and a Hindi message that goes as two SMS.</t>
        </is>
      </c>
    </row>
    <row r="18">
      <c r="C18" s="3" t="inlineStr">
        <is>
          <t>•  Rule Reference  -  the TRAI text behind every type and check, quoted so you can read it yourself.</t>
        </is>
      </c>
    </row>
    <row r="19"/>
    <row r="20">
      <c r="C20" s="4" t="inlineStr">
        <is>
          <t xml:space="preserve">  How to use it</t>
        </is>
      </c>
    </row>
    <row r="21">
      <c r="C21" s="3" t="inlineStr">
        <is>
          <t>•  New to this? Look at the Example sheet first: six messages and what the checks say about each.</t>
        </is>
      </c>
    </row>
    <row r="22" ht="27" customHeight="1">
      <c r="C22" s="3" t="inlineStr">
        <is>
          <t>•  Pick the messages you want from the Message Bank. Words in square brackets, like [restaurant] or [date], are the parts that change, and [opt-out] stands for the opt-out wording your operator accepts.</t>
        </is>
      </c>
    </row>
    <row r="23" ht="40" customHeight="1">
      <c r="C23" s="3" t="inlineStr">
        <is>
          <t>•  Check them before you register them, because a registered template's fixed words cannot change. Fill the yellow cells on Your Messages: type each message as it will actually be sent, with real words in place of the brackets, then pick the type and what it is written in from the two dropdowns. The second decides the character limit.</t>
        </is>
      </c>
    </row>
    <row r="24" ht="27" customHeight="1">
      <c r="C24" s="3" t="inlineStr">
        <is>
          <t>•  Read the Check column and fix anything other than OK. Each is a reason the message may be rejected, cost more, or not deliver.</t>
        </is>
      </c>
    </row>
    <row r="25" ht="66" customHeight="1">
      <c r="C25" s="3" t="inlineStr">
        <is>
          <t>•  Then work through Before You Send. It takes you through registering as a sender and a header, and then each message as a content template under the type in the Register as column. Your operator's template portal shows how it wants a changing part marked; use its marker in place of the brackets. Keep the fixed words exactly as registered: in TRAI's words a message that fails the check "is not allowed to go forward". A Hindi version may need to be registered as a separate template.</t>
        </is>
      </c>
    </row>
    <row r="26">
      <c r="C26" s="3" t="inlineStr">
        <is>
          <t>•  Before You Send is done once. It does not change from one festival to the next.</t>
        </is>
      </c>
    </row>
    <row r="27"/>
    <row r="28">
      <c r="C28" s="4" t="inlineStr">
        <is>
          <t xml:space="preserve">  What this workbook does not do</t>
        </is>
      </c>
    </row>
    <row r="29" ht="40" customHeight="1">
      <c r="C29" s="3" t="inlineStr">
        <is>
          <t>•  It does not register anything for you. Your business registers as a sender with a telecom operator. A registered telemarketer, such as an SMS provider, can send the messages for you, but it does not replace your own sender registration.</t>
        </is>
      </c>
    </row>
    <row r="30" ht="27" customHeight="1">
      <c r="C30" s="3" t="inlineStr">
        <is>
          <t>•  It does not cover WhatsApp's own rules. The rules here are TRAI's rules for SMS. A message sent on WhatsApp follows WhatsApp's business messaging terms, so check them with your provider.</t>
        </is>
      </c>
    </row>
    <row r="31" ht="27" customHeight="1">
      <c r="C31" s="3" t="inlineStr">
        <is>
          <t>•  It does not promise a response rate or a Diwali sales figure. We have not found a reliable restaurant-only figure, and we do not invent one.</t>
        </is>
      </c>
    </row>
    <row r="32">
      <c r="C32" s="3" t="inlineStr">
        <is>
          <t>•  It does not decide your offers. The brackets are yours to fill.</t>
        </is>
      </c>
    </row>
    <row r="33" ht="27" customHeight="1">
      <c r="C33" s="3" t="inlineStr">
        <is>
          <t>•  It does not cover data protection law. Customer phone numbers are personal data, and most obligations under the Digital Personal Data Protection Act 2023, including notice and consent, commence on 13-May-2027.</t>
        </is>
      </c>
    </row>
    <row r="34"/>
    <row r="35" ht="40" customHeight="1">
      <c r="C35" s="5" t="inlineStr">
        <is>
          <t>This template is general guidance on TRAI's Telecom Commercial Communications Customer Preference Regulations 2018 as amended in 2025, not legal advice. TRAI amended them again on 18-Sep-2026, with changes coming into force in stages after publication; check the current position with your telecom operator before you register.</t>
        </is>
      </c>
    </row>
    <row r="36">
      <c r="C36" s="6" t="inlineStr">
        <is>
          <t>Sources read on 16-Oct-2026 at trai.gov.in. See the Rule Reference sheet.</t>
        </is>
      </c>
    </row>
    <row r="37"/>
    <row r="38">
      <c r="C38" s="7" t="inlineStr">
        <is>
          <t>Powered by Petpooja POSS  |  getposs@petpooja.com  |  +91-9104369797  |  www.petpooja.com</t>
        </is>
      </c>
    </row>
  </sheetData>
  <sheetProtection selectLockedCells="0" selectUnlockedCells="0" sheet="1" objects="0" insertRows="0" insertHyperlinks="1" autoFilter="1" scenarios="0" formatColumns="0" deleteColumns="1" insertColumns="1" pivotTables="1" deleteRows="0" formatCells="0" formatRows="0" sort="1"/>
  <mergeCells count="5">
    <mergeCell ref="C20"/>
    <mergeCell ref="C7"/>
    <mergeCell ref="C38"/>
    <mergeCell ref="C28"/>
    <mergeCell ref="C13"/>
  </mergeCells>
  <pageMargins left="0.3" right="0.3" top="0.4" bottom="0.4" header="0.5" footer="0.5"/>
  <pageSetup orientation="portrait" paperSize="9" fitToHeight="1" fitToWidth="1"/>
</worksheet>
</file>

<file path=xl/worksheets/sheet2.xml><?xml version="1.0" encoding="utf-8"?>
<worksheet xmlns="http://schemas.openxmlformats.org/spreadsheetml/2006/main">
  <sheetPr>
    <outlinePr summaryBelow="1" summaryRight="1"/>
    <pageSetUpPr fitToPage="1"/>
  </sheetPr>
  <dimension ref="A1:F35"/>
  <sheetViews>
    <sheetView workbookViewId="0">
      <pane xSplit="1" ySplit="6" topLeftCell="B7" activePane="bottomRight" state="frozen"/>
      <selection pane="topRight"/>
      <selection pane="bottomLeft"/>
      <selection pane="bottomRight" activeCell="A1" sqref="A1"/>
    </sheetView>
  </sheetViews>
  <sheetFormatPr baseColWidth="8" defaultRowHeight="15"/>
  <cols>
    <col width="2" customWidth="1" min="1" max="1"/>
    <col width="5" customWidth="1" min="2" max="2"/>
    <col width="16" customWidth="1" min="3" max="3"/>
    <col width="62" customWidth="1" min="4" max="4"/>
    <col width="14" customWidth="1" min="5" max="5"/>
    <col width="46" customWidth="1" min="6" max="6"/>
    <col width="2" customWidth="1" min="7" max="7"/>
  </cols>
  <sheetData>
    <row r="1"/>
    <row r="2">
      <c r="B2" s="1" t="inlineStr">
        <is>
          <t>Message Bank: 25 Diwali messages</t>
        </is>
      </c>
    </row>
    <row r="3">
      <c r="B3" s="2" t="inlineStr">
        <is>
          <t>Copy the ones you want. Square brackets mark the parts that change.</t>
        </is>
      </c>
    </row>
    <row r="4" ht="27" customHeight="1">
      <c r="B4" s="6" t="inlineStr">
        <is>
          <t>Promotional messages reach only customers who have not blocked promotions (or whose explicit consent is recorded), and each must carry an opt-out. Service and transactional messages must stay free of offers: add one and the whole message is treated as promotional.</t>
        </is>
      </c>
    </row>
    <row r="5"/>
    <row r="6">
      <c r="B6" s="8" t="inlineStr">
        <is>
          <t>No.</t>
        </is>
      </c>
      <c r="C6" s="8" t="inlineStr">
        <is>
          <t>Send</t>
        </is>
      </c>
      <c r="D6" s="8" t="inlineStr">
        <is>
          <t>Message</t>
        </is>
      </c>
      <c r="E6" s="8" t="inlineStr">
        <is>
          <t>Register as</t>
        </is>
      </c>
      <c r="F6" s="8" t="inlineStr">
        <is>
          <t>Why this type</t>
        </is>
      </c>
    </row>
    <row r="7" ht="27" customHeight="1">
      <c r="B7" s="9" t="n">
        <v>1</v>
      </c>
      <c r="C7" s="9" t="inlineStr">
        <is>
          <t>3 to 4 weeks before</t>
        </is>
      </c>
      <c r="D7" s="10" t="inlineStr">
        <is>
          <t>Diwali dinner bookings are open at [restaurant]. Reserve your table for [date]: call [phone]. [opt-out]</t>
        </is>
      </c>
      <c r="E7" s="11" t="inlineStr">
        <is>
          <t>Promotional</t>
        </is>
      </c>
      <c r="F7" s="10" t="inlineStr">
        <is>
          <t>Invites a booking. An invitation to buy is advertising, even with no discount in it.</t>
        </is>
      </c>
    </row>
    <row r="8" ht="40" customHeight="1">
      <c r="B8" s="9" t="n">
        <v>2</v>
      </c>
      <c r="C8" s="9" t="inlineStr">
        <is>
          <t>3 weeks before</t>
        </is>
      </c>
      <c r="D8" s="10" t="inlineStr">
        <is>
          <t>Our Diwali set menu is here: [dishes]. Served [dates] at [restaurant]. Book on [phone]. [opt-out]</t>
        </is>
      </c>
      <c r="E8" s="11" t="inlineStr">
        <is>
          <t>Promotional</t>
        </is>
      </c>
      <c r="F8" s="10" t="inlineStr">
        <is>
          <t>Advertises an offer or the restaurant. Promotional, so it needs an opt-out in the message.</t>
        </is>
      </c>
    </row>
    <row r="9" ht="40" customHeight="1">
      <c r="B9" s="9" t="n">
        <v>3</v>
      </c>
      <c r="C9" s="9" t="inlineStr">
        <is>
          <t>3 weeks before</t>
        </is>
      </c>
      <c r="D9" s="10" t="inlineStr">
        <is>
          <t>Pre-book your Diwali dinner at [restaurant] before [date] and get [offer]. Call [phone]. [opt-out]</t>
        </is>
      </c>
      <c r="E9" s="11" t="inlineStr">
        <is>
          <t>Promotional</t>
        </is>
      </c>
      <c r="F9" s="10" t="inlineStr">
        <is>
          <t>Advertises an offer or the restaurant. Promotional, so it needs an opt-out in the message.</t>
        </is>
      </c>
    </row>
    <row r="10" ht="40" customHeight="1">
      <c r="B10" s="9" t="n">
        <v>4</v>
      </c>
      <c r="C10" s="9" t="inlineStr">
        <is>
          <t>2 to 3 weeks before</t>
        </is>
      </c>
      <c r="D10" s="10" t="inlineStr">
        <is>
          <t>Diwali festive thali at [restaurant]: [items]. Available [dates], dine-in and takeaway. [opt-out]</t>
        </is>
      </c>
      <c r="E10" s="11" t="inlineStr">
        <is>
          <t>Promotional</t>
        </is>
      </c>
      <c r="F10" s="10" t="inlineStr">
        <is>
          <t>Advertises an offer or the restaurant. Promotional, so it needs an opt-out in the message.</t>
        </is>
      </c>
    </row>
    <row r="11" ht="40" customHeight="1">
      <c r="B11" s="9" t="n">
        <v>5</v>
      </c>
      <c r="C11" s="9" t="inlineStr">
        <is>
          <t>2 weeks before</t>
        </is>
      </c>
      <c r="D11" s="10" t="inlineStr">
        <is>
          <t>Spend [amount] or more at [restaurant] in Diwali week and get [sweet] free. Valid till [date]. [opt-out]</t>
        </is>
      </c>
      <c r="E11" s="11" t="inlineStr">
        <is>
          <t>Promotional</t>
        </is>
      </c>
      <c r="F11" s="10" t="inlineStr">
        <is>
          <t>Advertises an offer or the restaurant. Promotional, so it needs an opt-out in the message.</t>
        </is>
      </c>
    </row>
    <row r="12" ht="40" customHeight="1">
      <c r="B12" s="9" t="n">
        <v>6</v>
      </c>
      <c r="C12" s="9" t="inlineStr">
        <is>
          <t>2 weeks before</t>
        </is>
      </c>
      <c r="D12" s="10" t="inlineStr">
        <is>
          <t>Gift a meal this Diwali. [restaurant] gift vouchers from [amount], valid till [date]. Call [phone]. [opt-out]</t>
        </is>
      </c>
      <c r="E12" s="11" t="inlineStr">
        <is>
          <t>Promotional</t>
        </is>
      </c>
      <c r="F12" s="10" t="inlineStr">
        <is>
          <t>Advertises an offer or the restaurant. Promotional, so it needs an opt-out in the message.</t>
        </is>
      </c>
    </row>
    <row r="13" ht="40" customHeight="1">
      <c r="B13" s="9" t="n">
        <v>7</v>
      </c>
      <c r="C13" s="9" t="inlineStr">
        <is>
          <t>2 to 3 weeks before</t>
        </is>
      </c>
      <c r="D13" s="10" t="inlineStr">
        <is>
          <t>Diwali sweet boxes for your office or family, made at [restaurant]. Bulk orders: [phone]. [opt-out]</t>
        </is>
      </c>
      <c r="E13" s="11" t="inlineStr">
        <is>
          <t>Promotional</t>
        </is>
      </c>
      <c r="F13" s="10" t="inlineStr">
        <is>
          <t>Advertises an offer or the restaurant. Promotional, so it needs an opt-out in the message.</t>
        </is>
      </c>
    </row>
    <row r="14" ht="40" customHeight="1">
      <c r="B14" s="9" t="n">
        <v>8</v>
      </c>
      <c r="C14" s="9" t="inlineStr">
        <is>
          <t>2 weeks before</t>
        </is>
      </c>
      <c r="D14" s="10" t="inlineStr">
        <is>
          <t>Planning a Diwali get-together? [restaurant] has tables for [number] or more on [dates]. Call [phone]. [opt-out]</t>
        </is>
      </c>
      <c r="E14" s="11" t="inlineStr">
        <is>
          <t>Promotional</t>
        </is>
      </c>
      <c r="F14" s="10" t="inlineStr">
        <is>
          <t>Advertises an offer or the restaurant. Promotional, so it needs an opt-out in the message.</t>
        </is>
      </c>
    </row>
    <row r="15" ht="53" customHeight="1">
      <c r="B15" s="9" t="n">
        <v>9</v>
      </c>
      <c r="C15" s="9" t="inlineStr">
        <is>
          <t>1 week before</t>
        </is>
      </c>
      <c r="D15" s="10" t="inlineStr">
        <is>
          <t>Skip the Diwali night queue: pre-order your takeaway from [restaurant] by [time] on [date]. [link] [opt-out]</t>
        </is>
      </c>
      <c r="E15" s="11" t="inlineStr">
        <is>
          <t>Promotional</t>
        </is>
      </c>
      <c r="F15" s="10" t="inlineStr">
        <is>
          <t>Advertises an offer or the restaurant. Promotional, so it needs an opt-out in the message. The link must be whitelisted before it will deliver.</t>
        </is>
      </c>
    </row>
    <row r="16" ht="53" customHeight="1">
      <c r="B16" s="9" t="n">
        <v>10</v>
      </c>
      <c r="C16" s="9" t="inlineStr">
        <is>
          <t>1 week before</t>
        </is>
      </c>
      <c r="D16" s="10" t="inlineStr">
        <is>
          <t>Order your Diwali meal straight from [restaurant] at [link]. Delivery in [area] till [time]. [opt-out]</t>
        </is>
      </c>
      <c r="E16" s="11" t="inlineStr">
        <is>
          <t>Promotional</t>
        </is>
      </c>
      <c r="F16" s="10" t="inlineStr">
        <is>
          <t>Advertises an offer or the restaurant. Promotional, so it needs an opt-out in the message. The link must be whitelisted before it will deliver.</t>
        </is>
      </c>
    </row>
    <row r="17" ht="40" customHeight="1">
      <c r="B17" s="9" t="n">
        <v>11</v>
      </c>
      <c r="C17" s="9" t="inlineStr">
        <is>
          <t>1 to 2 weeks before</t>
        </is>
      </c>
      <c r="D17" s="10" t="inlineStr">
        <is>
          <t>Thank you for eating with us this year, [name]. Your Diwali treat at [restaurant]: [offer] till [date]. [opt-out]</t>
        </is>
      </c>
      <c r="E17" s="11" t="inlineStr">
        <is>
          <t>Promotional</t>
        </is>
      </c>
      <c r="F17" s="10" t="inlineStr">
        <is>
          <t>Sent to past customers, but it carries an offer. Being a regular does not make an offer a service message.</t>
        </is>
      </c>
    </row>
    <row r="18" ht="40" customHeight="1">
      <c r="B18" s="9" t="n">
        <v>12</v>
      </c>
      <c r="C18" s="9" t="inlineStr">
        <is>
          <t>Diwali week</t>
        </is>
      </c>
      <c r="D18" s="10" t="inlineStr">
        <is>
          <t>Diwali week lunch at [restaurant]: [offer] on weekdays, [dates]. [opt-out]</t>
        </is>
      </c>
      <c r="E18" s="11" t="inlineStr">
        <is>
          <t>Promotional</t>
        </is>
      </c>
      <c r="F18" s="10" t="inlineStr">
        <is>
          <t>Advertises an offer or the restaurant. Promotional, so it needs an opt-out in the message.</t>
        </is>
      </c>
    </row>
    <row r="19" ht="40" customHeight="1">
      <c r="B19" s="9" t="n">
        <v>13</v>
      </c>
      <c r="C19" s="9" t="inlineStr">
        <is>
          <t>1 to 2 weeks before</t>
        </is>
      </c>
      <c r="D19" s="10" t="inlineStr">
        <is>
          <t>Kids eat [offer] at [restaurant] this Diwali, [dates]. Family tables: [phone]. [opt-out]</t>
        </is>
      </c>
      <c r="E19" s="11" t="inlineStr">
        <is>
          <t>Promotional</t>
        </is>
      </c>
      <c r="F19" s="10" t="inlineStr">
        <is>
          <t>Advertises an offer or the restaurant. Promotional, so it needs an opt-out in the message.</t>
        </is>
      </c>
    </row>
    <row r="20" ht="40" customHeight="1">
      <c r="B20" s="9" t="n">
        <v>14</v>
      </c>
      <c r="C20" s="9" t="inlineStr">
        <is>
          <t>Diwali week</t>
        </is>
      </c>
      <c r="D20" s="10" t="inlineStr">
        <is>
          <t>Happy Diwali from all of us at [restaurant]. We are open [dates], [time] to [time]. [opt-out]</t>
        </is>
      </c>
      <c r="E20" s="11" t="inlineStr">
        <is>
          <t>Promotional</t>
        </is>
      </c>
      <c r="F20" s="10" t="inlineStr">
        <is>
          <t>A greeting that names the restaurant and its opening days advertises it. Register it as promotional to be safe.</t>
        </is>
      </c>
    </row>
    <row r="21" ht="40" customHeight="1">
      <c r="B21" s="9" t="n">
        <v>15</v>
      </c>
      <c r="C21" s="9" t="inlineStr">
        <is>
          <t>Diwali week</t>
        </is>
      </c>
      <c r="D21" s="10" t="inlineStr">
        <is>
          <t>Double loyalty points on every bill at [restaurant] in Diwali week, [dates]. [opt-out]</t>
        </is>
      </c>
      <c r="E21" s="11" t="inlineStr">
        <is>
          <t>Promotional</t>
        </is>
      </c>
      <c r="F21" s="10" t="inlineStr">
        <is>
          <t>Advertises an offer or the restaurant. Promotional, so it needs an opt-out in the message.</t>
        </is>
      </c>
    </row>
    <row r="22" ht="40" customHeight="1">
      <c r="B22" s="9" t="n">
        <v>16</v>
      </c>
      <c r="C22" s="9" t="inlineStr">
        <is>
          <t>1 week before</t>
        </is>
      </c>
      <c r="D22" s="10" t="inlineStr">
        <is>
          <t>Our Diwali special [dish] is on the menu at [restaurant] till [date] only. [opt-out]</t>
        </is>
      </c>
      <c r="E22" s="11" t="inlineStr">
        <is>
          <t>Promotional</t>
        </is>
      </c>
      <c r="F22" s="10" t="inlineStr">
        <is>
          <t>Advertises an offer or the restaurant. Promotional, so it needs an opt-out in the message.</t>
        </is>
      </c>
    </row>
    <row r="23" ht="40" customHeight="1">
      <c r="B23" s="9" t="n">
        <v>17</v>
      </c>
      <c r="C23" s="9" t="inlineStr">
        <is>
          <t>After Diwali</t>
        </is>
      </c>
      <c r="D23" s="10" t="inlineStr">
        <is>
          <t>We are open as usual at [restaurant] from [date]. Show this SMS for [offer]. [opt-out]</t>
        </is>
      </c>
      <c r="E23" s="11" t="inlineStr">
        <is>
          <t>Promotional</t>
        </is>
      </c>
      <c r="F23" s="10" t="inlineStr">
        <is>
          <t>Advertises an offer or the restaurant. Promotional, so it needs an opt-out in the message.</t>
        </is>
      </c>
    </row>
    <row r="24" ht="40" customHeight="1">
      <c r="B24" s="12" t="n">
        <v>18</v>
      </c>
      <c r="C24" s="12" t="inlineStr">
        <is>
          <t>Day before the booking</t>
        </is>
      </c>
      <c r="D24" s="13" t="inlineStr">
        <is>
          <t>Hi [name], your table for [number] at [restaurant] is booked for [date], [time]. To change it, call [phone].</t>
        </is>
      </c>
      <c r="E24" s="14" t="inlineStr">
        <is>
          <t>Service</t>
        </is>
      </c>
      <c r="F24" s="13" t="inlineStr">
        <is>
          <t>Information about a booking the customer already made. No offer in it, so it stays a service message.</t>
        </is>
      </c>
    </row>
    <row r="25" ht="40" customHeight="1">
      <c r="B25" s="12" t="n">
        <v>19</v>
      </c>
      <c r="C25" s="12" t="inlineStr">
        <is>
          <t>When the order is ready</t>
        </is>
      </c>
      <c r="D25" s="13" t="inlineStr">
        <is>
          <t>Your pre-order [order no] from [restaurant] is ready for pickup. Please show this SMS at the counter.</t>
        </is>
      </c>
      <c r="E25" s="14" t="inlineStr">
        <is>
          <t>Service</t>
        </is>
      </c>
      <c r="F25" s="13" t="inlineStr">
        <is>
          <t>Information about an order the customer placed. Add a discount line and it becomes promotional.</t>
        </is>
      </c>
    </row>
    <row r="26" ht="27" customHeight="1">
      <c r="B26" s="12" t="n">
        <v>20</v>
      </c>
      <c r="C26" s="12" t="inlineStr">
        <is>
          <t>When it leaves the kitchen</t>
        </is>
      </c>
      <c r="D26" s="13" t="inlineStr">
        <is>
          <t>Your Diwali sweet box order [order no] from [restaurant] is out for delivery and should reach you by [time].</t>
        </is>
      </c>
      <c r="E26" s="14" t="inlineStr">
        <is>
          <t>Service</t>
        </is>
      </c>
      <c r="F26" s="13" t="inlineStr">
        <is>
          <t>Information regarding delivery of goods the customer bought: a service message.</t>
        </is>
      </c>
    </row>
    <row r="27" ht="27" customHeight="1">
      <c r="B27" s="12" t="n">
        <v>21</v>
      </c>
      <c r="C27" s="12" t="inlineStr">
        <is>
          <t>After a voucher is bought</t>
        </is>
      </c>
      <c r="D27" s="13" t="inlineStr">
        <is>
          <t>Your [restaurant] gift voucher [code] for [value] is valid till [date]. Show this SMS at the counter to use it.</t>
        </is>
      </c>
      <c r="E27" s="14" t="inlineStr">
        <is>
          <t>Service</t>
        </is>
      </c>
      <c r="F27" s="13" t="inlineStr">
        <is>
          <t>Information about a product the customer bought. It must not push a new offer.</t>
        </is>
      </c>
    </row>
    <row r="28" ht="40" customHeight="1">
      <c r="B28" s="12" t="n">
        <v>22</v>
      </c>
      <c r="C28" s="12" t="inlineStr">
        <is>
          <t>On the evening of the booking</t>
        </is>
      </c>
      <c r="D28" s="13" t="inlineStr">
        <is>
          <t>Your table at [restaurant] tonight is held till [time]. Running late? Call [phone].</t>
        </is>
      </c>
      <c r="E28" s="14" t="inlineStr">
        <is>
          <t>Service</t>
        </is>
      </c>
      <c r="F28" s="13" t="inlineStr">
        <is>
          <t>Information about a service the customer booked.</t>
        </is>
      </c>
    </row>
    <row r="29" ht="40" customHeight="1">
      <c r="B29" s="15" t="n">
        <v>23</v>
      </c>
      <c r="C29" s="15" t="inlineStr">
        <is>
          <t>Within 30 minutes of booking</t>
        </is>
      </c>
      <c r="D29" s="16" t="inlineStr">
        <is>
          <t>Booking confirmed: table for [number] at [restaurant] on [date], [time]. Ref [ref].</t>
        </is>
      </c>
      <c r="E29" s="17" t="inlineStr">
        <is>
          <t>Transactional</t>
        </is>
      </c>
      <c r="F29" s="16" t="inlineStr">
        <is>
          <t>A confirmation of a transaction the customer just made. Transactional only if sent within 30 minutes.</t>
        </is>
      </c>
    </row>
    <row r="30" ht="40" customHeight="1">
      <c r="B30" s="15" t="n">
        <v>24</v>
      </c>
      <c r="C30" s="15" t="inlineStr">
        <is>
          <t>Within 30 minutes of payment</t>
        </is>
      </c>
      <c r="D30" s="16" t="inlineStr">
        <is>
          <t>Payment of [amount] received by [restaurant] for order [order no]. Thank you.</t>
        </is>
      </c>
      <c r="E30" s="17" t="inlineStr">
        <is>
          <t>Transactional</t>
        </is>
      </c>
      <c r="F30" s="16" t="inlineStr">
        <is>
          <t>A payment confirmation the customer triggered. Sent later, it registers as service, not transactional.</t>
        </is>
      </c>
    </row>
    <row r="31" ht="40" customHeight="1">
      <c r="B31" s="15" t="n">
        <v>25</v>
      </c>
      <c r="C31" s="15" t="inlineStr">
        <is>
          <t>Within 30 minutes of the order</t>
        </is>
      </c>
      <c r="D31" s="16" t="inlineStr">
        <is>
          <t>Order [order no] confirmed at [restaurant]. Ready by [time].</t>
        </is>
      </c>
      <c r="E31" s="17" t="inlineStr">
        <is>
          <t>Transactional</t>
        </is>
      </c>
      <c r="F31" s="16" t="inlineStr">
        <is>
          <t>An order confirmation sent straight after the customer orders.</t>
        </is>
      </c>
    </row>
    <row r="32"/>
    <row r="33" ht="27" customHeight="1">
      <c r="B33" s="18" t="inlineStr">
        <is>
          <t>White rows are promotional, blue rows service, green rows transactional. Every message avoids a rupee sign, because a ₹ in the text switches the whole SMS to the shorter 70-character limit; put the amount in the bracket as you register it, for example as INR 499, or leave it out.</t>
        </is>
      </c>
      <c r="C33" s="19" t="n"/>
      <c r="D33" s="19" t="n"/>
      <c r="E33" s="19" t="n"/>
      <c r="F33" s="19" t="n"/>
    </row>
    <row r="34"/>
    <row r="35">
      <c r="B35" s="7" t="inlineStr">
        <is>
          <t>Powered by Petpooja POSS  |  getposs@petpooja.com  |  +91-9104369797  |  www.petpooja.com</t>
        </is>
      </c>
    </row>
  </sheetData>
  <sheetProtection selectLockedCells="0" selectUnlockedCells="0" sheet="1" objects="0" insertRows="0" insertHyperlinks="1" autoFilter="1" scenarios="0" formatColumns="0" deleteColumns="1" insertColumns="1" pivotTables="1" deleteRows="0" formatCells="0" formatRows="0" sort="1"/>
  <mergeCells count="5">
    <mergeCell ref="B4:F4"/>
    <mergeCell ref="B2:F2"/>
    <mergeCell ref="B33:F33"/>
    <mergeCell ref="B3:F3"/>
    <mergeCell ref="B35:F35"/>
  </mergeCells>
  <pageMargins left="0.3" right="0.3" top="0.4" bottom="0.4" header="0.5" footer="0.5"/>
  <pageSetup orientation="landscape" paperSize="9" fitToHeight="0" fitToWidth="1"/>
</worksheet>
</file>

<file path=xl/worksheets/sheet3.xml><?xml version="1.0" encoding="utf-8"?>
<worksheet xmlns="http://schemas.openxmlformats.org/spreadsheetml/2006/main">
  <sheetPr>
    <outlinePr summaryBelow="1" summaryRight="1"/>
    <pageSetUpPr fitToPage="1"/>
  </sheetPr>
  <dimension ref="B2:I58"/>
  <sheetViews>
    <sheetView workbookViewId="0">
      <pane xSplit="2" ySplit="6" topLeftCell="C7" activePane="bottomRight" state="frozen"/>
      <selection pane="topRight"/>
      <selection pane="bottomLeft"/>
      <selection pane="bottomRight" activeCell="A1" sqref="A1"/>
    </sheetView>
  </sheetViews>
  <sheetFormatPr baseColWidth="8" defaultRowHeight="15"/>
  <cols>
    <col width="2" customWidth="1" min="1" max="1"/>
    <col width="5" customWidth="1" min="2" max="2"/>
    <col width="58" customWidth="1" min="3" max="3"/>
    <col width="14" customWidth="1" min="4" max="4"/>
    <col width="16" customWidth="1" min="5" max="5"/>
    <col width="11" customWidth="1" min="6" max="6"/>
    <col width="11" customWidth="1" min="7" max="7"/>
    <col width="9" customWidth="1" min="8" max="8"/>
    <col width="46" customWidth="1" min="9" max="9"/>
    <col width="2" customWidth="1" min="10" max="10"/>
  </cols>
  <sheetData>
    <row r="2">
      <c r="B2" s="1" t="inlineStr">
        <is>
          <t>Your Messages</t>
        </is>
      </c>
    </row>
    <row r="3">
      <c r="B3" s="2" t="inlineStr">
        <is>
          <t>Type each message as it will be sent. The sheet counts it and checks it.</t>
        </is>
      </c>
    </row>
    <row r="4">
      <c r="B4" s="6" t="inlineStr">
        <is>
          <t>One SMS holds 160 characters in English letters, or 70 once there is any Hindi, other script, emoji or a ₹ sign. A longer message is split and each part counts as an SMS. A few symbols, such as square brackets, count as two characters, so keep a little room.</t>
        </is>
      </c>
    </row>
    <row r="6">
      <c r="B6" s="8" t="inlineStr">
        <is>
          <t>No.</t>
        </is>
      </c>
      <c r="C6" s="8" t="inlineStr">
        <is>
          <t>Your message, as it will be sent</t>
        </is>
      </c>
      <c r="D6" s="8" t="inlineStr">
        <is>
          <t>Registered as</t>
        </is>
      </c>
      <c r="E6" s="8" t="inlineStr">
        <is>
          <t>Written in</t>
        </is>
      </c>
      <c r="F6" s="8" t="inlineStr">
        <is>
          <t>Characters</t>
        </is>
      </c>
      <c r="G6" s="8" t="inlineStr">
        <is>
          <t>Encoding</t>
        </is>
      </c>
      <c r="H6" s="8" t="inlineStr">
        <is>
          <t>SMS parts</t>
        </is>
      </c>
      <c r="I6" s="8" t="inlineStr">
        <is>
          <t>Check</t>
        </is>
      </c>
    </row>
    <row r="7">
      <c r="B7" s="9" t="n">
        <v>1</v>
      </c>
      <c r="C7" s="20" t="n"/>
      <c r="D7" s="21" t="n"/>
      <c r="E7" s="21" t="n"/>
      <c r="F7" s="22">
        <f>IF(C7="","",LEN(C7))</f>
        <v/>
      </c>
      <c r="G7" s="22">
        <f>IF(C7="","",IF(OR(E7="Hindi, another script or emoji",ISNUMBER(FIND("₹",C7))),"Unicode",IF(E7="","Pick script","Plain")))</f>
        <v/>
      </c>
      <c r="H7" s="23">
        <f>IF(OR(C7="",G7="Pick script"),"",IF(G7="Plain",IF(F7&lt;=160,1,ROUNDUP(F7/153,0)),IF(F7&lt;=70,1,ROUNDUP(F7/67,0))))</f>
        <v/>
      </c>
      <c r="I7" s="13">
        <f>IF(C7="","",IF(D7="","Pick the type it is registered as.",IF(E7="","Pick what it is written in: it decides the character limit.",IF(TRIM(IF(AND(D7&lt;&gt;"Promotional",OR(ISNUMBER(SEARCH("offer",C7)),ISNUMBER(SEARCH("% off",C7)),ISNUMBER(SEARCH(" off ",C7)),ISNUMBER(SEARCH("free",C7)),ISNUMBER(SEARCH("discount",C7)),ISNUMBER(SEARCH("cashback",C7)),ISNUMBER(SEARCH("deal",C7)),ISNUMBER(SEARCH("sale",C7)),ISNUMBER(SEARCH("combo",C7)),ISNUMBER(SEARCH("book now",C7)),ISNUMBER(SEARCH("order now",C7)),ISNUMBER(SEARCH("छूट",C7)),ISNUMBER(SEARCH("ऑफर",C7)),ISNUMBER(SEARCH("ऑफ़र",C7)),ISNUMBER(SEARCH("मुफ्त",C7)),ISNUMBER(SEARCH("मुफ़्त",C7)),ISNUMBER(SEARCH("फ्री",C7)),ISNUMBER(SEARCH("डिस्काउंट",C7)))),"Offer wording: register as Promotional. ","")&amp;IF(AND(D7="Promotional",NOT(OR(ISNUMBER(SEARCH("opt out",C7)),ISNUMBER(SEARCH("opt-out",C7)),ISNUMBER(SEARCH("optout",C7)),ISNUMBER(SEARCH("unsubscribe",C7)),ISNUMBER(SEARCH("reply stop",C7)),ISNUMBER(SEARCH("sms stop",C7)),ISNUMBER(SEARCH("send stop",C7)),ISNUMBER(SEARCH("ऑप्ट आउट",C7))))),"Add the opt-out. ","")&amp;IF(OR(ISNUMBER(SEARCH("http",C7)),ISNUMBER(SEARCH("www.",C7)),ISNUMBER(SEARCH(".com",C7)),ISNUMBER(SEARCH(".in/",C7)),ISNUMBER(SEARCH(".co/",C7)),ISNUMBER(SEARCH("bit.ly",C7))),"Whitelist this link first. ","")&amp;IF(H7&gt;1,"Sends as "&amp;H7&amp;" SMS. ",""))="","OK",TRIM(IF(AND(D7&lt;&gt;"Promotional",OR(ISNUMBER(SEARCH("offer",C7)),ISNUMBER(SEARCH("% off",C7)),ISNUMBER(SEARCH(" off ",C7)),ISNUMBER(SEARCH("free",C7)),ISNUMBER(SEARCH("discount",C7)),ISNUMBER(SEARCH("cashback",C7)),ISNUMBER(SEARCH("deal",C7)),ISNUMBER(SEARCH("sale",C7)),ISNUMBER(SEARCH("combo",C7)),ISNUMBER(SEARCH("book now",C7)),ISNUMBER(SEARCH("order now",C7)),ISNUMBER(SEARCH("छूट",C7)),ISNUMBER(SEARCH("ऑफर",C7)),ISNUMBER(SEARCH("ऑफ़र",C7)),ISNUMBER(SEARCH("मुफ्त",C7)),ISNUMBER(SEARCH("मुफ़्त",C7)),ISNUMBER(SEARCH("फ्री",C7)),ISNUMBER(SEARCH("डिस्काउंट",C7)))),"Offer wording: register as Promotional. ","")&amp;IF(AND(D7="Promotional",NOT(OR(ISNUMBER(SEARCH("opt out",C7)),ISNUMBER(SEARCH("opt-out",C7)),ISNUMBER(SEARCH("optout",C7)),ISNUMBER(SEARCH("unsubscribe",C7)),ISNUMBER(SEARCH("reply stop",C7)),ISNUMBER(SEARCH("sms stop",C7)),ISNUMBER(SEARCH("send stop",C7)),ISNUMBER(SEARCH("ऑप्ट आउट",C7))))),"Add the opt-out. ","")&amp;IF(OR(ISNUMBER(SEARCH("http",C7)),ISNUMBER(SEARCH("www.",C7)),ISNUMBER(SEARCH(".com",C7)),ISNUMBER(SEARCH(".in/",C7)),ISNUMBER(SEARCH(".co/",C7)),ISNUMBER(SEARCH("bit.ly",C7))),"Whitelist this link first. ","")&amp;IF(H7&gt;1,"Sends as "&amp;H7&amp;" SMS. ",""))))))</f>
        <v/>
      </c>
    </row>
    <row r="8">
      <c r="B8" s="9" t="n">
        <v>2</v>
      </c>
      <c r="C8" s="20" t="n"/>
      <c r="D8" s="21" t="n"/>
      <c r="E8" s="21" t="n"/>
      <c r="F8" s="22">
        <f>IF(C8="","",LEN(C8))</f>
        <v/>
      </c>
      <c r="G8" s="22">
        <f>IF(C8="","",IF(OR(E8="Hindi, another script or emoji",ISNUMBER(FIND("₹",C8))),"Unicode",IF(E8="","Pick script","Plain")))</f>
        <v/>
      </c>
      <c r="H8" s="23">
        <f>IF(OR(C8="",G8="Pick script"),"",IF(G8="Plain",IF(F8&lt;=160,1,ROUNDUP(F8/153,0)),IF(F8&lt;=70,1,ROUNDUP(F8/67,0))))</f>
        <v/>
      </c>
      <c r="I8" s="13">
        <f>IF(C8="","",IF(D8="","Pick the type it is registered as.",IF(E8="","Pick what it is written in: it decides the character limit.",IF(TRIM(IF(AND(D8&lt;&gt;"Promotional",OR(ISNUMBER(SEARCH("offer",C8)),ISNUMBER(SEARCH("% off",C8)),ISNUMBER(SEARCH(" off ",C8)),ISNUMBER(SEARCH("free",C8)),ISNUMBER(SEARCH("discount",C8)),ISNUMBER(SEARCH("cashback",C8)),ISNUMBER(SEARCH("deal",C8)),ISNUMBER(SEARCH("sale",C8)),ISNUMBER(SEARCH("combo",C8)),ISNUMBER(SEARCH("book now",C8)),ISNUMBER(SEARCH("order now",C8)),ISNUMBER(SEARCH("छूट",C8)),ISNUMBER(SEARCH("ऑफर",C8)),ISNUMBER(SEARCH("ऑफ़र",C8)),ISNUMBER(SEARCH("मुफ्त",C8)),ISNUMBER(SEARCH("मुफ़्त",C8)),ISNUMBER(SEARCH("फ्री",C8)),ISNUMBER(SEARCH("डिस्काउंट",C8)))),"Offer wording: register as Promotional. ","")&amp;IF(AND(D8="Promotional",NOT(OR(ISNUMBER(SEARCH("opt out",C8)),ISNUMBER(SEARCH("opt-out",C8)),ISNUMBER(SEARCH("optout",C8)),ISNUMBER(SEARCH("unsubscribe",C8)),ISNUMBER(SEARCH("reply stop",C8)),ISNUMBER(SEARCH("sms stop",C8)),ISNUMBER(SEARCH("send stop",C8)),ISNUMBER(SEARCH("ऑप्ट आउट",C8))))),"Add the opt-out. ","")&amp;IF(OR(ISNUMBER(SEARCH("http",C8)),ISNUMBER(SEARCH("www.",C8)),ISNUMBER(SEARCH(".com",C8)),ISNUMBER(SEARCH(".in/",C8)),ISNUMBER(SEARCH(".co/",C8)),ISNUMBER(SEARCH("bit.ly",C8))),"Whitelist this link first. ","")&amp;IF(H8&gt;1,"Sends as "&amp;H8&amp;" SMS. ",""))="","OK",TRIM(IF(AND(D8&lt;&gt;"Promotional",OR(ISNUMBER(SEARCH("offer",C8)),ISNUMBER(SEARCH("% off",C8)),ISNUMBER(SEARCH(" off ",C8)),ISNUMBER(SEARCH("free",C8)),ISNUMBER(SEARCH("discount",C8)),ISNUMBER(SEARCH("cashback",C8)),ISNUMBER(SEARCH("deal",C8)),ISNUMBER(SEARCH("sale",C8)),ISNUMBER(SEARCH("combo",C8)),ISNUMBER(SEARCH("book now",C8)),ISNUMBER(SEARCH("order now",C8)),ISNUMBER(SEARCH("छूट",C8)),ISNUMBER(SEARCH("ऑफर",C8)),ISNUMBER(SEARCH("ऑफ़र",C8)),ISNUMBER(SEARCH("मुफ्त",C8)),ISNUMBER(SEARCH("मुफ़्त",C8)),ISNUMBER(SEARCH("फ्री",C8)),ISNUMBER(SEARCH("डिस्काउंट",C8)))),"Offer wording: register as Promotional. ","")&amp;IF(AND(D8="Promotional",NOT(OR(ISNUMBER(SEARCH("opt out",C8)),ISNUMBER(SEARCH("opt-out",C8)),ISNUMBER(SEARCH("optout",C8)),ISNUMBER(SEARCH("unsubscribe",C8)),ISNUMBER(SEARCH("reply stop",C8)),ISNUMBER(SEARCH("sms stop",C8)),ISNUMBER(SEARCH("send stop",C8)),ISNUMBER(SEARCH("ऑप्ट आउट",C8))))),"Add the opt-out. ","")&amp;IF(OR(ISNUMBER(SEARCH("http",C8)),ISNUMBER(SEARCH("www.",C8)),ISNUMBER(SEARCH(".com",C8)),ISNUMBER(SEARCH(".in/",C8)),ISNUMBER(SEARCH(".co/",C8)),ISNUMBER(SEARCH("bit.ly",C8))),"Whitelist this link first. ","")&amp;IF(H8&gt;1,"Sends as "&amp;H8&amp;" SMS. ",""))))))</f>
        <v/>
      </c>
    </row>
    <row r="9">
      <c r="B9" s="9" t="n">
        <v>3</v>
      </c>
      <c r="C9" s="20" t="n"/>
      <c r="D9" s="21" t="n"/>
      <c r="E9" s="21" t="n"/>
      <c r="F9" s="22">
        <f>IF(C9="","",LEN(C9))</f>
        <v/>
      </c>
      <c r="G9" s="22">
        <f>IF(C9="","",IF(OR(E9="Hindi, another script or emoji",ISNUMBER(FIND("₹",C9))),"Unicode",IF(E9="","Pick script","Plain")))</f>
        <v/>
      </c>
      <c r="H9" s="23">
        <f>IF(OR(C9="",G9="Pick script"),"",IF(G9="Plain",IF(F9&lt;=160,1,ROUNDUP(F9/153,0)),IF(F9&lt;=70,1,ROUNDUP(F9/67,0))))</f>
        <v/>
      </c>
      <c r="I9" s="13">
        <f>IF(C9="","",IF(D9="","Pick the type it is registered as.",IF(E9="","Pick what it is written in: it decides the character limit.",IF(TRIM(IF(AND(D9&lt;&gt;"Promotional",OR(ISNUMBER(SEARCH("offer",C9)),ISNUMBER(SEARCH("% off",C9)),ISNUMBER(SEARCH(" off ",C9)),ISNUMBER(SEARCH("free",C9)),ISNUMBER(SEARCH("discount",C9)),ISNUMBER(SEARCH("cashback",C9)),ISNUMBER(SEARCH("deal",C9)),ISNUMBER(SEARCH("sale",C9)),ISNUMBER(SEARCH("combo",C9)),ISNUMBER(SEARCH("book now",C9)),ISNUMBER(SEARCH("order now",C9)),ISNUMBER(SEARCH("छूट",C9)),ISNUMBER(SEARCH("ऑफर",C9)),ISNUMBER(SEARCH("ऑफ़र",C9)),ISNUMBER(SEARCH("मुफ्त",C9)),ISNUMBER(SEARCH("मुफ़्त",C9)),ISNUMBER(SEARCH("फ्री",C9)),ISNUMBER(SEARCH("डिस्काउंट",C9)))),"Offer wording: register as Promotional. ","")&amp;IF(AND(D9="Promotional",NOT(OR(ISNUMBER(SEARCH("opt out",C9)),ISNUMBER(SEARCH("opt-out",C9)),ISNUMBER(SEARCH("optout",C9)),ISNUMBER(SEARCH("unsubscribe",C9)),ISNUMBER(SEARCH("reply stop",C9)),ISNUMBER(SEARCH("sms stop",C9)),ISNUMBER(SEARCH("send stop",C9)),ISNUMBER(SEARCH("ऑप्ट आउट",C9))))),"Add the opt-out. ","")&amp;IF(OR(ISNUMBER(SEARCH("http",C9)),ISNUMBER(SEARCH("www.",C9)),ISNUMBER(SEARCH(".com",C9)),ISNUMBER(SEARCH(".in/",C9)),ISNUMBER(SEARCH(".co/",C9)),ISNUMBER(SEARCH("bit.ly",C9))),"Whitelist this link first. ","")&amp;IF(H9&gt;1,"Sends as "&amp;H9&amp;" SMS. ",""))="","OK",TRIM(IF(AND(D9&lt;&gt;"Promotional",OR(ISNUMBER(SEARCH("offer",C9)),ISNUMBER(SEARCH("% off",C9)),ISNUMBER(SEARCH(" off ",C9)),ISNUMBER(SEARCH("free",C9)),ISNUMBER(SEARCH("discount",C9)),ISNUMBER(SEARCH("cashback",C9)),ISNUMBER(SEARCH("deal",C9)),ISNUMBER(SEARCH("sale",C9)),ISNUMBER(SEARCH("combo",C9)),ISNUMBER(SEARCH("book now",C9)),ISNUMBER(SEARCH("order now",C9)),ISNUMBER(SEARCH("छूट",C9)),ISNUMBER(SEARCH("ऑफर",C9)),ISNUMBER(SEARCH("ऑफ़र",C9)),ISNUMBER(SEARCH("मुफ्त",C9)),ISNUMBER(SEARCH("मुफ़्त",C9)),ISNUMBER(SEARCH("फ्री",C9)),ISNUMBER(SEARCH("डिस्काउंट",C9)))),"Offer wording: register as Promotional. ","")&amp;IF(AND(D9="Promotional",NOT(OR(ISNUMBER(SEARCH("opt out",C9)),ISNUMBER(SEARCH("opt-out",C9)),ISNUMBER(SEARCH("optout",C9)),ISNUMBER(SEARCH("unsubscribe",C9)),ISNUMBER(SEARCH("reply stop",C9)),ISNUMBER(SEARCH("sms stop",C9)),ISNUMBER(SEARCH("send stop",C9)),ISNUMBER(SEARCH("ऑप्ट आउट",C9))))),"Add the opt-out. ","")&amp;IF(OR(ISNUMBER(SEARCH("http",C9)),ISNUMBER(SEARCH("www.",C9)),ISNUMBER(SEARCH(".com",C9)),ISNUMBER(SEARCH(".in/",C9)),ISNUMBER(SEARCH(".co/",C9)),ISNUMBER(SEARCH("bit.ly",C9))),"Whitelist this link first. ","")&amp;IF(H9&gt;1,"Sends as "&amp;H9&amp;" SMS. ",""))))))</f>
        <v/>
      </c>
    </row>
    <row r="10">
      <c r="B10" s="9" t="n">
        <v>4</v>
      </c>
      <c r="C10" s="20" t="n"/>
      <c r="D10" s="21" t="n"/>
      <c r="E10" s="21" t="n"/>
      <c r="F10" s="22">
        <f>IF(C10="","",LEN(C10))</f>
        <v/>
      </c>
      <c r="G10" s="22">
        <f>IF(C10="","",IF(OR(E10="Hindi, another script or emoji",ISNUMBER(FIND("₹",C10))),"Unicode",IF(E10="","Pick script","Plain")))</f>
        <v/>
      </c>
      <c r="H10" s="23">
        <f>IF(OR(C10="",G10="Pick script"),"",IF(G10="Plain",IF(F10&lt;=160,1,ROUNDUP(F10/153,0)),IF(F10&lt;=70,1,ROUNDUP(F10/67,0))))</f>
        <v/>
      </c>
      <c r="I10" s="13">
        <f>IF(C10="","",IF(D10="","Pick the type it is registered as.",IF(E10="","Pick what it is written in: it decides the character limit.",IF(TRIM(IF(AND(D10&lt;&gt;"Promotional",OR(ISNUMBER(SEARCH("offer",C10)),ISNUMBER(SEARCH("% off",C10)),ISNUMBER(SEARCH(" off ",C10)),ISNUMBER(SEARCH("free",C10)),ISNUMBER(SEARCH("discount",C10)),ISNUMBER(SEARCH("cashback",C10)),ISNUMBER(SEARCH("deal",C10)),ISNUMBER(SEARCH("sale",C10)),ISNUMBER(SEARCH("combo",C10)),ISNUMBER(SEARCH("book now",C10)),ISNUMBER(SEARCH("order now",C10)),ISNUMBER(SEARCH("छूट",C10)),ISNUMBER(SEARCH("ऑफर",C10)),ISNUMBER(SEARCH("ऑफ़र",C10)),ISNUMBER(SEARCH("मुफ्त",C10)),ISNUMBER(SEARCH("मुफ़्त",C10)),ISNUMBER(SEARCH("फ्री",C10)),ISNUMBER(SEARCH("डिस्काउंट",C10)))),"Offer wording: register as Promotional. ","")&amp;IF(AND(D10="Promotional",NOT(OR(ISNUMBER(SEARCH("opt out",C10)),ISNUMBER(SEARCH("opt-out",C10)),ISNUMBER(SEARCH("optout",C10)),ISNUMBER(SEARCH("unsubscribe",C10)),ISNUMBER(SEARCH("reply stop",C10)),ISNUMBER(SEARCH("sms stop",C10)),ISNUMBER(SEARCH("send stop",C10)),ISNUMBER(SEARCH("ऑप्ट आउट",C10))))),"Add the opt-out. ","")&amp;IF(OR(ISNUMBER(SEARCH("http",C10)),ISNUMBER(SEARCH("www.",C10)),ISNUMBER(SEARCH(".com",C10)),ISNUMBER(SEARCH(".in/",C10)),ISNUMBER(SEARCH(".co/",C10)),ISNUMBER(SEARCH("bit.ly",C10))),"Whitelist this link first. ","")&amp;IF(H10&gt;1,"Sends as "&amp;H10&amp;" SMS. ",""))="","OK",TRIM(IF(AND(D10&lt;&gt;"Promotional",OR(ISNUMBER(SEARCH("offer",C10)),ISNUMBER(SEARCH("% off",C10)),ISNUMBER(SEARCH(" off ",C10)),ISNUMBER(SEARCH("free",C10)),ISNUMBER(SEARCH("discount",C10)),ISNUMBER(SEARCH("cashback",C10)),ISNUMBER(SEARCH("deal",C10)),ISNUMBER(SEARCH("sale",C10)),ISNUMBER(SEARCH("combo",C10)),ISNUMBER(SEARCH("book now",C10)),ISNUMBER(SEARCH("order now",C10)),ISNUMBER(SEARCH("छूट",C10)),ISNUMBER(SEARCH("ऑफर",C10)),ISNUMBER(SEARCH("ऑफ़र",C10)),ISNUMBER(SEARCH("मुफ्त",C10)),ISNUMBER(SEARCH("मुफ़्त",C10)),ISNUMBER(SEARCH("फ्री",C10)),ISNUMBER(SEARCH("डिस्काउंट",C10)))),"Offer wording: register as Promotional. ","")&amp;IF(AND(D10="Promotional",NOT(OR(ISNUMBER(SEARCH("opt out",C10)),ISNUMBER(SEARCH("opt-out",C10)),ISNUMBER(SEARCH("optout",C10)),ISNUMBER(SEARCH("unsubscribe",C10)),ISNUMBER(SEARCH("reply stop",C10)),ISNUMBER(SEARCH("sms stop",C10)),ISNUMBER(SEARCH("send stop",C10)),ISNUMBER(SEARCH("ऑप्ट आउट",C10))))),"Add the opt-out. ","")&amp;IF(OR(ISNUMBER(SEARCH("http",C10)),ISNUMBER(SEARCH("www.",C10)),ISNUMBER(SEARCH(".com",C10)),ISNUMBER(SEARCH(".in/",C10)),ISNUMBER(SEARCH(".co/",C10)),ISNUMBER(SEARCH("bit.ly",C10))),"Whitelist this link first. ","")&amp;IF(H10&gt;1,"Sends as "&amp;H10&amp;" SMS. ",""))))))</f>
        <v/>
      </c>
    </row>
    <row r="11">
      <c r="B11" s="9" t="n">
        <v>5</v>
      </c>
      <c r="C11" s="20" t="n"/>
      <c r="D11" s="21" t="n"/>
      <c r="E11" s="21" t="n"/>
      <c r="F11" s="22">
        <f>IF(C11="","",LEN(C11))</f>
        <v/>
      </c>
      <c r="G11" s="22">
        <f>IF(C11="","",IF(OR(E11="Hindi, another script or emoji",ISNUMBER(FIND("₹",C11))),"Unicode",IF(E11="","Pick script","Plain")))</f>
        <v/>
      </c>
      <c r="H11" s="23">
        <f>IF(OR(C11="",G11="Pick script"),"",IF(G11="Plain",IF(F11&lt;=160,1,ROUNDUP(F11/153,0)),IF(F11&lt;=70,1,ROUNDUP(F11/67,0))))</f>
        <v/>
      </c>
      <c r="I11" s="13">
        <f>IF(C11="","",IF(D11="","Pick the type it is registered as.",IF(E11="","Pick what it is written in: it decides the character limit.",IF(TRIM(IF(AND(D11&lt;&gt;"Promotional",OR(ISNUMBER(SEARCH("offer",C11)),ISNUMBER(SEARCH("% off",C11)),ISNUMBER(SEARCH(" off ",C11)),ISNUMBER(SEARCH("free",C11)),ISNUMBER(SEARCH("discount",C11)),ISNUMBER(SEARCH("cashback",C11)),ISNUMBER(SEARCH("deal",C11)),ISNUMBER(SEARCH("sale",C11)),ISNUMBER(SEARCH("combo",C11)),ISNUMBER(SEARCH("book now",C11)),ISNUMBER(SEARCH("order now",C11)),ISNUMBER(SEARCH("छूट",C11)),ISNUMBER(SEARCH("ऑफर",C11)),ISNUMBER(SEARCH("ऑफ़र",C11)),ISNUMBER(SEARCH("मुफ्त",C11)),ISNUMBER(SEARCH("मुफ़्त",C11)),ISNUMBER(SEARCH("फ्री",C11)),ISNUMBER(SEARCH("डिस्काउंट",C11)))),"Offer wording: register as Promotional. ","")&amp;IF(AND(D11="Promotional",NOT(OR(ISNUMBER(SEARCH("opt out",C11)),ISNUMBER(SEARCH("opt-out",C11)),ISNUMBER(SEARCH("optout",C11)),ISNUMBER(SEARCH("unsubscribe",C11)),ISNUMBER(SEARCH("reply stop",C11)),ISNUMBER(SEARCH("sms stop",C11)),ISNUMBER(SEARCH("send stop",C11)),ISNUMBER(SEARCH("ऑप्ट आउट",C11))))),"Add the opt-out. ","")&amp;IF(OR(ISNUMBER(SEARCH("http",C11)),ISNUMBER(SEARCH("www.",C11)),ISNUMBER(SEARCH(".com",C11)),ISNUMBER(SEARCH(".in/",C11)),ISNUMBER(SEARCH(".co/",C11)),ISNUMBER(SEARCH("bit.ly",C11))),"Whitelist this link first. ","")&amp;IF(H11&gt;1,"Sends as "&amp;H11&amp;" SMS. ",""))="","OK",TRIM(IF(AND(D11&lt;&gt;"Promotional",OR(ISNUMBER(SEARCH("offer",C11)),ISNUMBER(SEARCH("% off",C11)),ISNUMBER(SEARCH(" off ",C11)),ISNUMBER(SEARCH("free",C11)),ISNUMBER(SEARCH("discount",C11)),ISNUMBER(SEARCH("cashback",C11)),ISNUMBER(SEARCH("deal",C11)),ISNUMBER(SEARCH("sale",C11)),ISNUMBER(SEARCH("combo",C11)),ISNUMBER(SEARCH("book now",C11)),ISNUMBER(SEARCH("order now",C11)),ISNUMBER(SEARCH("छूट",C11)),ISNUMBER(SEARCH("ऑफर",C11)),ISNUMBER(SEARCH("ऑफ़र",C11)),ISNUMBER(SEARCH("मुफ्त",C11)),ISNUMBER(SEARCH("मुफ़्त",C11)),ISNUMBER(SEARCH("फ्री",C11)),ISNUMBER(SEARCH("डिस्काउंट",C11)))),"Offer wording: register as Promotional. ","")&amp;IF(AND(D11="Promotional",NOT(OR(ISNUMBER(SEARCH("opt out",C11)),ISNUMBER(SEARCH("opt-out",C11)),ISNUMBER(SEARCH("optout",C11)),ISNUMBER(SEARCH("unsubscribe",C11)),ISNUMBER(SEARCH("reply stop",C11)),ISNUMBER(SEARCH("sms stop",C11)),ISNUMBER(SEARCH("send stop",C11)),ISNUMBER(SEARCH("ऑप्ट आउट",C11))))),"Add the opt-out. ","")&amp;IF(OR(ISNUMBER(SEARCH("http",C11)),ISNUMBER(SEARCH("www.",C11)),ISNUMBER(SEARCH(".com",C11)),ISNUMBER(SEARCH(".in/",C11)),ISNUMBER(SEARCH(".co/",C11)),ISNUMBER(SEARCH("bit.ly",C11))),"Whitelist this link first. ","")&amp;IF(H11&gt;1,"Sends as "&amp;H11&amp;" SMS. ",""))))))</f>
        <v/>
      </c>
    </row>
    <row r="12">
      <c r="B12" s="9" t="n">
        <v>6</v>
      </c>
      <c r="C12" s="20" t="n"/>
      <c r="D12" s="21" t="n"/>
      <c r="E12" s="21" t="n"/>
      <c r="F12" s="22">
        <f>IF(C12="","",LEN(C12))</f>
        <v/>
      </c>
      <c r="G12" s="22">
        <f>IF(C12="","",IF(OR(E12="Hindi, another script or emoji",ISNUMBER(FIND("₹",C12))),"Unicode",IF(E12="","Pick script","Plain")))</f>
        <v/>
      </c>
      <c r="H12" s="23">
        <f>IF(OR(C12="",G12="Pick script"),"",IF(G12="Plain",IF(F12&lt;=160,1,ROUNDUP(F12/153,0)),IF(F12&lt;=70,1,ROUNDUP(F12/67,0))))</f>
        <v/>
      </c>
      <c r="I12" s="13">
        <f>IF(C12="","",IF(D12="","Pick the type it is registered as.",IF(E12="","Pick what it is written in: it decides the character limit.",IF(TRIM(IF(AND(D12&lt;&gt;"Promotional",OR(ISNUMBER(SEARCH("offer",C12)),ISNUMBER(SEARCH("% off",C12)),ISNUMBER(SEARCH(" off ",C12)),ISNUMBER(SEARCH("free",C12)),ISNUMBER(SEARCH("discount",C12)),ISNUMBER(SEARCH("cashback",C12)),ISNUMBER(SEARCH("deal",C12)),ISNUMBER(SEARCH("sale",C12)),ISNUMBER(SEARCH("combo",C12)),ISNUMBER(SEARCH("book now",C12)),ISNUMBER(SEARCH("order now",C12)),ISNUMBER(SEARCH("छूट",C12)),ISNUMBER(SEARCH("ऑफर",C12)),ISNUMBER(SEARCH("ऑफ़र",C12)),ISNUMBER(SEARCH("मुफ्त",C12)),ISNUMBER(SEARCH("मुफ़्त",C12)),ISNUMBER(SEARCH("फ्री",C12)),ISNUMBER(SEARCH("डिस्काउंट",C12)))),"Offer wording: register as Promotional. ","")&amp;IF(AND(D12="Promotional",NOT(OR(ISNUMBER(SEARCH("opt out",C12)),ISNUMBER(SEARCH("opt-out",C12)),ISNUMBER(SEARCH("optout",C12)),ISNUMBER(SEARCH("unsubscribe",C12)),ISNUMBER(SEARCH("reply stop",C12)),ISNUMBER(SEARCH("sms stop",C12)),ISNUMBER(SEARCH("send stop",C12)),ISNUMBER(SEARCH("ऑप्ट आउट",C12))))),"Add the opt-out. ","")&amp;IF(OR(ISNUMBER(SEARCH("http",C12)),ISNUMBER(SEARCH("www.",C12)),ISNUMBER(SEARCH(".com",C12)),ISNUMBER(SEARCH(".in/",C12)),ISNUMBER(SEARCH(".co/",C12)),ISNUMBER(SEARCH("bit.ly",C12))),"Whitelist this link first. ","")&amp;IF(H12&gt;1,"Sends as "&amp;H12&amp;" SMS. ",""))="","OK",TRIM(IF(AND(D12&lt;&gt;"Promotional",OR(ISNUMBER(SEARCH("offer",C12)),ISNUMBER(SEARCH("% off",C12)),ISNUMBER(SEARCH(" off ",C12)),ISNUMBER(SEARCH("free",C12)),ISNUMBER(SEARCH("discount",C12)),ISNUMBER(SEARCH("cashback",C12)),ISNUMBER(SEARCH("deal",C12)),ISNUMBER(SEARCH("sale",C12)),ISNUMBER(SEARCH("combo",C12)),ISNUMBER(SEARCH("book now",C12)),ISNUMBER(SEARCH("order now",C12)),ISNUMBER(SEARCH("छूट",C12)),ISNUMBER(SEARCH("ऑफर",C12)),ISNUMBER(SEARCH("ऑफ़र",C12)),ISNUMBER(SEARCH("मुफ्त",C12)),ISNUMBER(SEARCH("मुफ़्त",C12)),ISNUMBER(SEARCH("फ्री",C12)),ISNUMBER(SEARCH("डिस्काउंट",C12)))),"Offer wording: register as Promotional. ","")&amp;IF(AND(D12="Promotional",NOT(OR(ISNUMBER(SEARCH("opt out",C12)),ISNUMBER(SEARCH("opt-out",C12)),ISNUMBER(SEARCH("optout",C12)),ISNUMBER(SEARCH("unsubscribe",C12)),ISNUMBER(SEARCH("reply stop",C12)),ISNUMBER(SEARCH("sms stop",C12)),ISNUMBER(SEARCH("send stop",C12)),ISNUMBER(SEARCH("ऑप्ट आउट",C12))))),"Add the opt-out. ","")&amp;IF(OR(ISNUMBER(SEARCH("http",C12)),ISNUMBER(SEARCH("www.",C12)),ISNUMBER(SEARCH(".com",C12)),ISNUMBER(SEARCH(".in/",C12)),ISNUMBER(SEARCH(".co/",C12)),ISNUMBER(SEARCH("bit.ly",C12))),"Whitelist this link first. ","")&amp;IF(H12&gt;1,"Sends as "&amp;H12&amp;" SMS. ",""))))))</f>
        <v/>
      </c>
    </row>
    <row r="13">
      <c r="B13" s="9" t="n">
        <v>7</v>
      </c>
      <c r="C13" s="20" t="n"/>
      <c r="D13" s="21" t="n"/>
      <c r="E13" s="21" t="n"/>
      <c r="F13" s="22">
        <f>IF(C13="","",LEN(C13))</f>
        <v/>
      </c>
      <c r="G13" s="22">
        <f>IF(C13="","",IF(OR(E13="Hindi, another script or emoji",ISNUMBER(FIND("₹",C13))),"Unicode",IF(E13="","Pick script","Plain")))</f>
        <v/>
      </c>
      <c r="H13" s="23">
        <f>IF(OR(C13="",G13="Pick script"),"",IF(G13="Plain",IF(F13&lt;=160,1,ROUNDUP(F13/153,0)),IF(F13&lt;=70,1,ROUNDUP(F13/67,0))))</f>
        <v/>
      </c>
      <c r="I13" s="13">
        <f>IF(C13="","",IF(D13="","Pick the type it is registered as.",IF(E13="","Pick what it is written in: it decides the character limit.",IF(TRIM(IF(AND(D13&lt;&gt;"Promotional",OR(ISNUMBER(SEARCH("offer",C13)),ISNUMBER(SEARCH("% off",C13)),ISNUMBER(SEARCH(" off ",C13)),ISNUMBER(SEARCH("free",C13)),ISNUMBER(SEARCH("discount",C13)),ISNUMBER(SEARCH("cashback",C13)),ISNUMBER(SEARCH("deal",C13)),ISNUMBER(SEARCH("sale",C13)),ISNUMBER(SEARCH("combo",C13)),ISNUMBER(SEARCH("book now",C13)),ISNUMBER(SEARCH("order now",C13)),ISNUMBER(SEARCH("छूट",C13)),ISNUMBER(SEARCH("ऑफर",C13)),ISNUMBER(SEARCH("ऑफ़र",C13)),ISNUMBER(SEARCH("मुफ्त",C13)),ISNUMBER(SEARCH("मुफ़्त",C13)),ISNUMBER(SEARCH("फ्री",C13)),ISNUMBER(SEARCH("डिस्काउंट",C13)))),"Offer wording: register as Promotional. ","")&amp;IF(AND(D13="Promotional",NOT(OR(ISNUMBER(SEARCH("opt out",C13)),ISNUMBER(SEARCH("opt-out",C13)),ISNUMBER(SEARCH("optout",C13)),ISNUMBER(SEARCH("unsubscribe",C13)),ISNUMBER(SEARCH("reply stop",C13)),ISNUMBER(SEARCH("sms stop",C13)),ISNUMBER(SEARCH("send stop",C13)),ISNUMBER(SEARCH("ऑप्ट आउट",C13))))),"Add the opt-out. ","")&amp;IF(OR(ISNUMBER(SEARCH("http",C13)),ISNUMBER(SEARCH("www.",C13)),ISNUMBER(SEARCH(".com",C13)),ISNUMBER(SEARCH(".in/",C13)),ISNUMBER(SEARCH(".co/",C13)),ISNUMBER(SEARCH("bit.ly",C13))),"Whitelist this link first. ","")&amp;IF(H13&gt;1,"Sends as "&amp;H13&amp;" SMS. ",""))="","OK",TRIM(IF(AND(D13&lt;&gt;"Promotional",OR(ISNUMBER(SEARCH("offer",C13)),ISNUMBER(SEARCH("% off",C13)),ISNUMBER(SEARCH(" off ",C13)),ISNUMBER(SEARCH("free",C13)),ISNUMBER(SEARCH("discount",C13)),ISNUMBER(SEARCH("cashback",C13)),ISNUMBER(SEARCH("deal",C13)),ISNUMBER(SEARCH("sale",C13)),ISNUMBER(SEARCH("combo",C13)),ISNUMBER(SEARCH("book now",C13)),ISNUMBER(SEARCH("order now",C13)),ISNUMBER(SEARCH("छूट",C13)),ISNUMBER(SEARCH("ऑफर",C13)),ISNUMBER(SEARCH("ऑफ़र",C13)),ISNUMBER(SEARCH("मुफ्त",C13)),ISNUMBER(SEARCH("मुफ़्त",C13)),ISNUMBER(SEARCH("फ्री",C13)),ISNUMBER(SEARCH("डिस्काउंट",C13)))),"Offer wording: register as Promotional. ","")&amp;IF(AND(D13="Promotional",NOT(OR(ISNUMBER(SEARCH("opt out",C13)),ISNUMBER(SEARCH("opt-out",C13)),ISNUMBER(SEARCH("optout",C13)),ISNUMBER(SEARCH("unsubscribe",C13)),ISNUMBER(SEARCH("reply stop",C13)),ISNUMBER(SEARCH("sms stop",C13)),ISNUMBER(SEARCH("send stop",C13)),ISNUMBER(SEARCH("ऑप्ट आउट",C13))))),"Add the opt-out. ","")&amp;IF(OR(ISNUMBER(SEARCH("http",C13)),ISNUMBER(SEARCH("www.",C13)),ISNUMBER(SEARCH(".com",C13)),ISNUMBER(SEARCH(".in/",C13)),ISNUMBER(SEARCH(".co/",C13)),ISNUMBER(SEARCH("bit.ly",C13))),"Whitelist this link first. ","")&amp;IF(H13&gt;1,"Sends as "&amp;H13&amp;" SMS. ",""))))))</f>
        <v/>
      </c>
    </row>
    <row r="14">
      <c r="B14" s="9" t="n">
        <v>8</v>
      </c>
      <c r="C14" s="20" t="n"/>
      <c r="D14" s="21" t="n"/>
      <c r="E14" s="21" t="n"/>
      <c r="F14" s="22">
        <f>IF(C14="","",LEN(C14))</f>
        <v/>
      </c>
      <c r="G14" s="22">
        <f>IF(C14="","",IF(OR(E14="Hindi, another script or emoji",ISNUMBER(FIND("₹",C14))),"Unicode",IF(E14="","Pick script","Plain")))</f>
        <v/>
      </c>
      <c r="H14" s="23">
        <f>IF(OR(C14="",G14="Pick script"),"",IF(G14="Plain",IF(F14&lt;=160,1,ROUNDUP(F14/153,0)),IF(F14&lt;=70,1,ROUNDUP(F14/67,0))))</f>
        <v/>
      </c>
      <c r="I14" s="13">
        <f>IF(C14="","",IF(D14="","Pick the type it is registered as.",IF(E14="","Pick what it is written in: it decides the character limit.",IF(TRIM(IF(AND(D14&lt;&gt;"Promotional",OR(ISNUMBER(SEARCH("offer",C14)),ISNUMBER(SEARCH("% off",C14)),ISNUMBER(SEARCH(" off ",C14)),ISNUMBER(SEARCH("free",C14)),ISNUMBER(SEARCH("discount",C14)),ISNUMBER(SEARCH("cashback",C14)),ISNUMBER(SEARCH("deal",C14)),ISNUMBER(SEARCH("sale",C14)),ISNUMBER(SEARCH("combo",C14)),ISNUMBER(SEARCH("book now",C14)),ISNUMBER(SEARCH("order now",C14)),ISNUMBER(SEARCH("छूट",C14)),ISNUMBER(SEARCH("ऑफर",C14)),ISNUMBER(SEARCH("ऑफ़र",C14)),ISNUMBER(SEARCH("मुफ्त",C14)),ISNUMBER(SEARCH("मुफ़्त",C14)),ISNUMBER(SEARCH("फ्री",C14)),ISNUMBER(SEARCH("डिस्काउंट",C14)))),"Offer wording: register as Promotional. ","")&amp;IF(AND(D14="Promotional",NOT(OR(ISNUMBER(SEARCH("opt out",C14)),ISNUMBER(SEARCH("opt-out",C14)),ISNUMBER(SEARCH("optout",C14)),ISNUMBER(SEARCH("unsubscribe",C14)),ISNUMBER(SEARCH("reply stop",C14)),ISNUMBER(SEARCH("sms stop",C14)),ISNUMBER(SEARCH("send stop",C14)),ISNUMBER(SEARCH("ऑप्ट आउट",C14))))),"Add the opt-out. ","")&amp;IF(OR(ISNUMBER(SEARCH("http",C14)),ISNUMBER(SEARCH("www.",C14)),ISNUMBER(SEARCH(".com",C14)),ISNUMBER(SEARCH(".in/",C14)),ISNUMBER(SEARCH(".co/",C14)),ISNUMBER(SEARCH("bit.ly",C14))),"Whitelist this link first. ","")&amp;IF(H14&gt;1,"Sends as "&amp;H14&amp;" SMS. ",""))="","OK",TRIM(IF(AND(D14&lt;&gt;"Promotional",OR(ISNUMBER(SEARCH("offer",C14)),ISNUMBER(SEARCH("% off",C14)),ISNUMBER(SEARCH(" off ",C14)),ISNUMBER(SEARCH("free",C14)),ISNUMBER(SEARCH("discount",C14)),ISNUMBER(SEARCH("cashback",C14)),ISNUMBER(SEARCH("deal",C14)),ISNUMBER(SEARCH("sale",C14)),ISNUMBER(SEARCH("combo",C14)),ISNUMBER(SEARCH("book now",C14)),ISNUMBER(SEARCH("order now",C14)),ISNUMBER(SEARCH("छूट",C14)),ISNUMBER(SEARCH("ऑफर",C14)),ISNUMBER(SEARCH("ऑफ़र",C14)),ISNUMBER(SEARCH("मुफ्त",C14)),ISNUMBER(SEARCH("मुफ़्त",C14)),ISNUMBER(SEARCH("फ्री",C14)),ISNUMBER(SEARCH("डिस्काउंट",C14)))),"Offer wording: register as Promotional. ","")&amp;IF(AND(D14="Promotional",NOT(OR(ISNUMBER(SEARCH("opt out",C14)),ISNUMBER(SEARCH("opt-out",C14)),ISNUMBER(SEARCH("optout",C14)),ISNUMBER(SEARCH("unsubscribe",C14)),ISNUMBER(SEARCH("reply stop",C14)),ISNUMBER(SEARCH("sms stop",C14)),ISNUMBER(SEARCH("send stop",C14)),ISNUMBER(SEARCH("ऑप्ट आउट",C14))))),"Add the opt-out. ","")&amp;IF(OR(ISNUMBER(SEARCH("http",C14)),ISNUMBER(SEARCH("www.",C14)),ISNUMBER(SEARCH(".com",C14)),ISNUMBER(SEARCH(".in/",C14)),ISNUMBER(SEARCH(".co/",C14)),ISNUMBER(SEARCH("bit.ly",C14))),"Whitelist this link first. ","")&amp;IF(H14&gt;1,"Sends as "&amp;H14&amp;" SMS. ",""))))))</f>
        <v/>
      </c>
    </row>
    <row r="15">
      <c r="B15" s="9" t="n">
        <v>9</v>
      </c>
      <c r="C15" s="20" t="n"/>
      <c r="D15" s="21" t="n"/>
      <c r="E15" s="21" t="n"/>
      <c r="F15" s="22">
        <f>IF(C15="","",LEN(C15))</f>
        <v/>
      </c>
      <c r="G15" s="22">
        <f>IF(C15="","",IF(OR(E15="Hindi, another script or emoji",ISNUMBER(FIND("₹",C15))),"Unicode",IF(E15="","Pick script","Plain")))</f>
        <v/>
      </c>
      <c r="H15" s="23">
        <f>IF(OR(C15="",G15="Pick script"),"",IF(G15="Plain",IF(F15&lt;=160,1,ROUNDUP(F15/153,0)),IF(F15&lt;=70,1,ROUNDUP(F15/67,0))))</f>
        <v/>
      </c>
      <c r="I15" s="13">
        <f>IF(C15="","",IF(D15="","Pick the type it is registered as.",IF(E15="","Pick what it is written in: it decides the character limit.",IF(TRIM(IF(AND(D15&lt;&gt;"Promotional",OR(ISNUMBER(SEARCH("offer",C15)),ISNUMBER(SEARCH("% off",C15)),ISNUMBER(SEARCH(" off ",C15)),ISNUMBER(SEARCH("free",C15)),ISNUMBER(SEARCH("discount",C15)),ISNUMBER(SEARCH("cashback",C15)),ISNUMBER(SEARCH("deal",C15)),ISNUMBER(SEARCH("sale",C15)),ISNUMBER(SEARCH("combo",C15)),ISNUMBER(SEARCH("book now",C15)),ISNUMBER(SEARCH("order now",C15)),ISNUMBER(SEARCH("छूट",C15)),ISNUMBER(SEARCH("ऑफर",C15)),ISNUMBER(SEARCH("ऑफ़र",C15)),ISNUMBER(SEARCH("मुफ्त",C15)),ISNUMBER(SEARCH("मुफ़्त",C15)),ISNUMBER(SEARCH("फ्री",C15)),ISNUMBER(SEARCH("डिस्काउंट",C15)))),"Offer wording: register as Promotional. ","")&amp;IF(AND(D15="Promotional",NOT(OR(ISNUMBER(SEARCH("opt out",C15)),ISNUMBER(SEARCH("opt-out",C15)),ISNUMBER(SEARCH("optout",C15)),ISNUMBER(SEARCH("unsubscribe",C15)),ISNUMBER(SEARCH("reply stop",C15)),ISNUMBER(SEARCH("sms stop",C15)),ISNUMBER(SEARCH("send stop",C15)),ISNUMBER(SEARCH("ऑप्ट आउट",C15))))),"Add the opt-out. ","")&amp;IF(OR(ISNUMBER(SEARCH("http",C15)),ISNUMBER(SEARCH("www.",C15)),ISNUMBER(SEARCH(".com",C15)),ISNUMBER(SEARCH(".in/",C15)),ISNUMBER(SEARCH(".co/",C15)),ISNUMBER(SEARCH("bit.ly",C15))),"Whitelist this link first. ","")&amp;IF(H15&gt;1,"Sends as "&amp;H15&amp;" SMS. ",""))="","OK",TRIM(IF(AND(D15&lt;&gt;"Promotional",OR(ISNUMBER(SEARCH("offer",C15)),ISNUMBER(SEARCH("% off",C15)),ISNUMBER(SEARCH(" off ",C15)),ISNUMBER(SEARCH("free",C15)),ISNUMBER(SEARCH("discount",C15)),ISNUMBER(SEARCH("cashback",C15)),ISNUMBER(SEARCH("deal",C15)),ISNUMBER(SEARCH("sale",C15)),ISNUMBER(SEARCH("combo",C15)),ISNUMBER(SEARCH("book now",C15)),ISNUMBER(SEARCH("order now",C15)),ISNUMBER(SEARCH("छूट",C15)),ISNUMBER(SEARCH("ऑफर",C15)),ISNUMBER(SEARCH("ऑफ़र",C15)),ISNUMBER(SEARCH("मुफ्त",C15)),ISNUMBER(SEARCH("मुफ़्त",C15)),ISNUMBER(SEARCH("फ्री",C15)),ISNUMBER(SEARCH("डिस्काउंट",C15)))),"Offer wording: register as Promotional. ","")&amp;IF(AND(D15="Promotional",NOT(OR(ISNUMBER(SEARCH("opt out",C15)),ISNUMBER(SEARCH("opt-out",C15)),ISNUMBER(SEARCH("optout",C15)),ISNUMBER(SEARCH("unsubscribe",C15)),ISNUMBER(SEARCH("reply stop",C15)),ISNUMBER(SEARCH("sms stop",C15)),ISNUMBER(SEARCH("send stop",C15)),ISNUMBER(SEARCH("ऑप्ट आउट",C15))))),"Add the opt-out. ","")&amp;IF(OR(ISNUMBER(SEARCH("http",C15)),ISNUMBER(SEARCH("www.",C15)),ISNUMBER(SEARCH(".com",C15)),ISNUMBER(SEARCH(".in/",C15)),ISNUMBER(SEARCH(".co/",C15)),ISNUMBER(SEARCH("bit.ly",C15))),"Whitelist this link first. ","")&amp;IF(H15&gt;1,"Sends as "&amp;H15&amp;" SMS. ",""))))))</f>
        <v/>
      </c>
    </row>
    <row r="16">
      <c r="B16" s="9" t="n">
        <v>10</v>
      </c>
      <c r="C16" s="20" t="n"/>
      <c r="D16" s="21" t="n"/>
      <c r="E16" s="21" t="n"/>
      <c r="F16" s="22">
        <f>IF(C16="","",LEN(C16))</f>
        <v/>
      </c>
      <c r="G16" s="22">
        <f>IF(C16="","",IF(OR(E16="Hindi, another script or emoji",ISNUMBER(FIND("₹",C16))),"Unicode",IF(E16="","Pick script","Plain")))</f>
        <v/>
      </c>
      <c r="H16" s="23">
        <f>IF(OR(C16="",G16="Pick script"),"",IF(G16="Plain",IF(F16&lt;=160,1,ROUNDUP(F16/153,0)),IF(F16&lt;=70,1,ROUNDUP(F16/67,0))))</f>
        <v/>
      </c>
      <c r="I16" s="13">
        <f>IF(C16="","",IF(D16="","Pick the type it is registered as.",IF(E16="","Pick what it is written in: it decides the character limit.",IF(TRIM(IF(AND(D16&lt;&gt;"Promotional",OR(ISNUMBER(SEARCH("offer",C16)),ISNUMBER(SEARCH("% off",C16)),ISNUMBER(SEARCH(" off ",C16)),ISNUMBER(SEARCH("free",C16)),ISNUMBER(SEARCH("discount",C16)),ISNUMBER(SEARCH("cashback",C16)),ISNUMBER(SEARCH("deal",C16)),ISNUMBER(SEARCH("sale",C16)),ISNUMBER(SEARCH("combo",C16)),ISNUMBER(SEARCH("book now",C16)),ISNUMBER(SEARCH("order now",C16)),ISNUMBER(SEARCH("छूट",C16)),ISNUMBER(SEARCH("ऑफर",C16)),ISNUMBER(SEARCH("ऑफ़र",C16)),ISNUMBER(SEARCH("मुफ्त",C16)),ISNUMBER(SEARCH("मुफ़्त",C16)),ISNUMBER(SEARCH("फ्री",C16)),ISNUMBER(SEARCH("डिस्काउंट",C16)))),"Offer wording: register as Promotional. ","")&amp;IF(AND(D16="Promotional",NOT(OR(ISNUMBER(SEARCH("opt out",C16)),ISNUMBER(SEARCH("opt-out",C16)),ISNUMBER(SEARCH("optout",C16)),ISNUMBER(SEARCH("unsubscribe",C16)),ISNUMBER(SEARCH("reply stop",C16)),ISNUMBER(SEARCH("sms stop",C16)),ISNUMBER(SEARCH("send stop",C16)),ISNUMBER(SEARCH("ऑप्ट आउट",C16))))),"Add the opt-out. ","")&amp;IF(OR(ISNUMBER(SEARCH("http",C16)),ISNUMBER(SEARCH("www.",C16)),ISNUMBER(SEARCH(".com",C16)),ISNUMBER(SEARCH(".in/",C16)),ISNUMBER(SEARCH(".co/",C16)),ISNUMBER(SEARCH("bit.ly",C16))),"Whitelist this link first. ","")&amp;IF(H16&gt;1,"Sends as "&amp;H16&amp;" SMS. ",""))="","OK",TRIM(IF(AND(D16&lt;&gt;"Promotional",OR(ISNUMBER(SEARCH("offer",C16)),ISNUMBER(SEARCH("% off",C16)),ISNUMBER(SEARCH(" off ",C16)),ISNUMBER(SEARCH("free",C16)),ISNUMBER(SEARCH("discount",C16)),ISNUMBER(SEARCH("cashback",C16)),ISNUMBER(SEARCH("deal",C16)),ISNUMBER(SEARCH("sale",C16)),ISNUMBER(SEARCH("combo",C16)),ISNUMBER(SEARCH("book now",C16)),ISNUMBER(SEARCH("order now",C16)),ISNUMBER(SEARCH("छूट",C16)),ISNUMBER(SEARCH("ऑफर",C16)),ISNUMBER(SEARCH("ऑफ़र",C16)),ISNUMBER(SEARCH("मुफ्त",C16)),ISNUMBER(SEARCH("मुफ़्त",C16)),ISNUMBER(SEARCH("फ्री",C16)),ISNUMBER(SEARCH("डिस्काउंट",C16)))),"Offer wording: register as Promotional. ","")&amp;IF(AND(D16="Promotional",NOT(OR(ISNUMBER(SEARCH("opt out",C16)),ISNUMBER(SEARCH("opt-out",C16)),ISNUMBER(SEARCH("optout",C16)),ISNUMBER(SEARCH("unsubscribe",C16)),ISNUMBER(SEARCH("reply stop",C16)),ISNUMBER(SEARCH("sms stop",C16)),ISNUMBER(SEARCH("send stop",C16)),ISNUMBER(SEARCH("ऑप्ट आउट",C16))))),"Add the opt-out. ","")&amp;IF(OR(ISNUMBER(SEARCH("http",C16)),ISNUMBER(SEARCH("www.",C16)),ISNUMBER(SEARCH(".com",C16)),ISNUMBER(SEARCH(".in/",C16)),ISNUMBER(SEARCH(".co/",C16)),ISNUMBER(SEARCH("bit.ly",C16))),"Whitelist this link first. ","")&amp;IF(H16&gt;1,"Sends as "&amp;H16&amp;" SMS. ",""))))))</f>
        <v/>
      </c>
    </row>
    <row r="17">
      <c r="B17" s="9" t="n">
        <v>11</v>
      </c>
      <c r="C17" s="20" t="n"/>
      <c r="D17" s="21" t="n"/>
      <c r="E17" s="21" t="n"/>
      <c r="F17" s="22">
        <f>IF(C17="","",LEN(C17))</f>
        <v/>
      </c>
      <c r="G17" s="22">
        <f>IF(C17="","",IF(OR(E17="Hindi, another script or emoji",ISNUMBER(FIND("₹",C17))),"Unicode",IF(E17="","Pick script","Plain")))</f>
        <v/>
      </c>
      <c r="H17" s="23">
        <f>IF(OR(C17="",G17="Pick script"),"",IF(G17="Plain",IF(F17&lt;=160,1,ROUNDUP(F17/153,0)),IF(F17&lt;=70,1,ROUNDUP(F17/67,0))))</f>
        <v/>
      </c>
      <c r="I17" s="13">
        <f>IF(C17="","",IF(D17="","Pick the type it is registered as.",IF(E17="","Pick what it is written in: it decides the character limit.",IF(TRIM(IF(AND(D17&lt;&gt;"Promotional",OR(ISNUMBER(SEARCH("offer",C17)),ISNUMBER(SEARCH("% off",C17)),ISNUMBER(SEARCH(" off ",C17)),ISNUMBER(SEARCH("free",C17)),ISNUMBER(SEARCH("discount",C17)),ISNUMBER(SEARCH("cashback",C17)),ISNUMBER(SEARCH("deal",C17)),ISNUMBER(SEARCH("sale",C17)),ISNUMBER(SEARCH("combo",C17)),ISNUMBER(SEARCH("book now",C17)),ISNUMBER(SEARCH("order now",C17)),ISNUMBER(SEARCH("छूट",C17)),ISNUMBER(SEARCH("ऑफर",C17)),ISNUMBER(SEARCH("ऑफ़र",C17)),ISNUMBER(SEARCH("मुफ्त",C17)),ISNUMBER(SEARCH("मुफ़्त",C17)),ISNUMBER(SEARCH("फ्री",C17)),ISNUMBER(SEARCH("डिस्काउंट",C17)))),"Offer wording: register as Promotional. ","")&amp;IF(AND(D17="Promotional",NOT(OR(ISNUMBER(SEARCH("opt out",C17)),ISNUMBER(SEARCH("opt-out",C17)),ISNUMBER(SEARCH("optout",C17)),ISNUMBER(SEARCH("unsubscribe",C17)),ISNUMBER(SEARCH("reply stop",C17)),ISNUMBER(SEARCH("sms stop",C17)),ISNUMBER(SEARCH("send stop",C17)),ISNUMBER(SEARCH("ऑप्ट आउट",C17))))),"Add the opt-out. ","")&amp;IF(OR(ISNUMBER(SEARCH("http",C17)),ISNUMBER(SEARCH("www.",C17)),ISNUMBER(SEARCH(".com",C17)),ISNUMBER(SEARCH(".in/",C17)),ISNUMBER(SEARCH(".co/",C17)),ISNUMBER(SEARCH("bit.ly",C17))),"Whitelist this link first. ","")&amp;IF(H17&gt;1,"Sends as "&amp;H17&amp;" SMS. ",""))="","OK",TRIM(IF(AND(D17&lt;&gt;"Promotional",OR(ISNUMBER(SEARCH("offer",C17)),ISNUMBER(SEARCH("% off",C17)),ISNUMBER(SEARCH(" off ",C17)),ISNUMBER(SEARCH("free",C17)),ISNUMBER(SEARCH("discount",C17)),ISNUMBER(SEARCH("cashback",C17)),ISNUMBER(SEARCH("deal",C17)),ISNUMBER(SEARCH("sale",C17)),ISNUMBER(SEARCH("combo",C17)),ISNUMBER(SEARCH("book now",C17)),ISNUMBER(SEARCH("order now",C17)),ISNUMBER(SEARCH("छूट",C17)),ISNUMBER(SEARCH("ऑफर",C17)),ISNUMBER(SEARCH("ऑफ़र",C17)),ISNUMBER(SEARCH("मुफ्त",C17)),ISNUMBER(SEARCH("मुफ़्त",C17)),ISNUMBER(SEARCH("फ्री",C17)),ISNUMBER(SEARCH("डिस्काउंट",C17)))),"Offer wording: register as Promotional. ","")&amp;IF(AND(D17="Promotional",NOT(OR(ISNUMBER(SEARCH("opt out",C17)),ISNUMBER(SEARCH("opt-out",C17)),ISNUMBER(SEARCH("optout",C17)),ISNUMBER(SEARCH("unsubscribe",C17)),ISNUMBER(SEARCH("reply stop",C17)),ISNUMBER(SEARCH("sms stop",C17)),ISNUMBER(SEARCH("send stop",C17)),ISNUMBER(SEARCH("ऑप्ट आउट",C17))))),"Add the opt-out. ","")&amp;IF(OR(ISNUMBER(SEARCH("http",C17)),ISNUMBER(SEARCH("www.",C17)),ISNUMBER(SEARCH(".com",C17)),ISNUMBER(SEARCH(".in/",C17)),ISNUMBER(SEARCH(".co/",C17)),ISNUMBER(SEARCH("bit.ly",C17))),"Whitelist this link first. ","")&amp;IF(H17&gt;1,"Sends as "&amp;H17&amp;" SMS. ",""))))))</f>
        <v/>
      </c>
    </row>
    <row r="18">
      <c r="B18" s="9" t="n">
        <v>12</v>
      </c>
      <c r="C18" s="20" t="n"/>
      <c r="D18" s="21" t="n"/>
      <c r="E18" s="21" t="n"/>
      <c r="F18" s="22">
        <f>IF(C18="","",LEN(C18))</f>
        <v/>
      </c>
      <c r="G18" s="22">
        <f>IF(C18="","",IF(OR(E18="Hindi, another script or emoji",ISNUMBER(FIND("₹",C18))),"Unicode",IF(E18="","Pick script","Plain")))</f>
        <v/>
      </c>
      <c r="H18" s="23">
        <f>IF(OR(C18="",G18="Pick script"),"",IF(G18="Plain",IF(F18&lt;=160,1,ROUNDUP(F18/153,0)),IF(F18&lt;=70,1,ROUNDUP(F18/67,0))))</f>
        <v/>
      </c>
      <c r="I18" s="13">
        <f>IF(C18="","",IF(D18="","Pick the type it is registered as.",IF(E18="","Pick what it is written in: it decides the character limit.",IF(TRIM(IF(AND(D18&lt;&gt;"Promotional",OR(ISNUMBER(SEARCH("offer",C18)),ISNUMBER(SEARCH("% off",C18)),ISNUMBER(SEARCH(" off ",C18)),ISNUMBER(SEARCH("free",C18)),ISNUMBER(SEARCH("discount",C18)),ISNUMBER(SEARCH("cashback",C18)),ISNUMBER(SEARCH("deal",C18)),ISNUMBER(SEARCH("sale",C18)),ISNUMBER(SEARCH("combo",C18)),ISNUMBER(SEARCH("book now",C18)),ISNUMBER(SEARCH("order now",C18)),ISNUMBER(SEARCH("छूट",C18)),ISNUMBER(SEARCH("ऑफर",C18)),ISNUMBER(SEARCH("ऑफ़र",C18)),ISNUMBER(SEARCH("मुफ्त",C18)),ISNUMBER(SEARCH("मुफ़्त",C18)),ISNUMBER(SEARCH("फ्री",C18)),ISNUMBER(SEARCH("डिस्काउंट",C18)))),"Offer wording: register as Promotional. ","")&amp;IF(AND(D18="Promotional",NOT(OR(ISNUMBER(SEARCH("opt out",C18)),ISNUMBER(SEARCH("opt-out",C18)),ISNUMBER(SEARCH("optout",C18)),ISNUMBER(SEARCH("unsubscribe",C18)),ISNUMBER(SEARCH("reply stop",C18)),ISNUMBER(SEARCH("sms stop",C18)),ISNUMBER(SEARCH("send stop",C18)),ISNUMBER(SEARCH("ऑप्ट आउट",C18))))),"Add the opt-out. ","")&amp;IF(OR(ISNUMBER(SEARCH("http",C18)),ISNUMBER(SEARCH("www.",C18)),ISNUMBER(SEARCH(".com",C18)),ISNUMBER(SEARCH(".in/",C18)),ISNUMBER(SEARCH(".co/",C18)),ISNUMBER(SEARCH("bit.ly",C18))),"Whitelist this link first. ","")&amp;IF(H18&gt;1,"Sends as "&amp;H18&amp;" SMS. ",""))="","OK",TRIM(IF(AND(D18&lt;&gt;"Promotional",OR(ISNUMBER(SEARCH("offer",C18)),ISNUMBER(SEARCH("% off",C18)),ISNUMBER(SEARCH(" off ",C18)),ISNUMBER(SEARCH("free",C18)),ISNUMBER(SEARCH("discount",C18)),ISNUMBER(SEARCH("cashback",C18)),ISNUMBER(SEARCH("deal",C18)),ISNUMBER(SEARCH("sale",C18)),ISNUMBER(SEARCH("combo",C18)),ISNUMBER(SEARCH("book now",C18)),ISNUMBER(SEARCH("order now",C18)),ISNUMBER(SEARCH("छूट",C18)),ISNUMBER(SEARCH("ऑफर",C18)),ISNUMBER(SEARCH("ऑफ़र",C18)),ISNUMBER(SEARCH("मुफ्त",C18)),ISNUMBER(SEARCH("मुफ़्त",C18)),ISNUMBER(SEARCH("फ्री",C18)),ISNUMBER(SEARCH("डिस्काउंट",C18)))),"Offer wording: register as Promotional. ","")&amp;IF(AND(D18="Promotional",NOT(OR(ISNUMBER(SEARCH("opt out",C18)),ISNUMBER(SEARCH("opt-out",C18)),ISNUMBER(SEARCH("optout",C18)),ISNUMBER(SEARCH("unsubscribe",C18)),ISNUMBER(SEARCH("reply stop",C18)),ISNUMBER(SEARCH("sms stop",C18)),ISNUMBER(SEARCH("send stop",C18)),ISNUMBER(SEARCH("ऑप्ट आउट",C18))))),"Add the opt-out. ","")&amp;IF(OR(ISNUMBER(SEARCH("http",C18)),ISNUMBER(SEARCH("www.",C18)),ISNUMBER(SEARCH(".com",C18)),ISNUMBER(SEARCH(".in/",C18)),ISNUMBER(SEARCH(".co/",C18)),ISNUMBER(SEARCH("bit.ly",C18))),"Whitelist this link first. ","")&amp;IF(H18&gt;1,"Sends as "&amp;H18&amp;" SMS. ",""))))))</f>
        <v/>
      </c>
    </row>
    <row r="19">
      <c r="B19" s="9" t="n">
        <v>13</v>
      </c>
      <c r="C19" s="20" t="n"/>
      <c r="D19" s="21" t="n"/>
      <c r="E19" s="21" t="n"/>
      <c r="F19" s="22">
        <f>IF(C19="","",LEN(C19))</f>
        <v/>
      </c>
      <c r="G19" s="22">
        <f>IF(C19="","",IF(OR(E19="Hindi, another script or emoji",ISNUMBER(FIND("₹",C19))),"Unicode",IF(E19="","Pick script","Plain")))</f>
        <v/>
      </c>
      <c r="H19" s="23">
        <f>IF(OR(C19="",G19="Pick script"),"",IF(G19="Plain",IF(F19&lt;=160,1,ROUNDUP(F19/153,0)),IF(F19&lt;=70,1,ROUNDUP(F19/67,0))))</f>
        <v/>
      </c>
      <c r="I19" s="13">
        <f>IF(C19="","",IF(D19="","Pick the type it is registered as.",IF(E19="","Pick what it is written in: it decides the character limit.",IF(TRIM(IF(AND(D19&lt;&gt;"Promotional",OR(ISNUMBER(SEARCH("offer",C19)),ISNUMBER(SEARCH("% off",C19)),ISNUMBER(SEARCH(" off ",C19)),ISNUMBER(SEARCH("free",C19)),ISNUMBER(SEARCH("discount",C19)),ISNUMBER(SEARCH("cashback",C19)),ISNUMBER(SEARCH("deal",C19)),ISNUMBER(SEARCH("sale",C19)),ISNUMBER(SEARCH("combo",C19)),ISNUMBER(SEARCH("book now",C19)),ISNUMBER(SEARCH("order now",C19)),ISNUMBER(SEARCH("छूट",C19)),ISNUMBER(SEARCH("ऑफर",C19)),ISNUMBER(SEARCH("ऑफ़र",C19)),ISNUMBER(SEARCH("मुफ्त",C19)),ISNUMBER(SEARCH("मुफ़्त",C19)),ISNUMBER(SEARCH("फ्री",C19)),ISNUMBER(SEARCH("डिस्काउंट",C19)))),"Offer wording: register as Promotional. ","")&amp;IF(AND(D19="Promotional",NOT(OR(ISNUMBER(SEARCH("opt out",C19)),ISNUMBER(SEARCH("opt-out",C19)),ISNUMBER(SEARCH("optout",C19)),ISNUMBER(SEARCH("unsubscribe",C19)),ISNUMBER(SEARCH("reply stop",C19)),ISNUMBER(SEARCH("sms stop",C19)),ISNUMBER(SEARCH("send stop",C19)),ISNUMBER(SEARCH("ऑप्ट आउट",C19))))),"Add the opt-out. ","")&amp;IF(OR(ISNUMBER(SEARCH("http",C19)),ISNUMBER(SEARCH("www.",C19)),ISNUMBER(SEARCH(".com",C19)),ISNUMBER(SEARCH(".in/",C19)),ISNUMBER(SEARCH(".co/",C19)),ISNUMBER(SEARCH("bit.ly",C19))),"Whitelist this link first. ","")&amp;IF(H19&gt;1,"Sends as "&amp;H19&amp;" SMS. ",""))="","OK",TRIM(IF(AND(D19&lt;&gt;"Promotional",OR(ISNUMBER(SEARCH("offer",C19)),ISNUMBER(SEARCH("% off",C19)),ISNUMBER(SEARCH(" off ",C19)),ISNUMBER(SEARCH("free",C19)),ISNUMBER(SEARCH("discount",C19)),ISNUMBER(SEARCH("cashback",C19)),ISNUMBER(SEARCH("deal",C19)),ISNUMBER(SEARCH("sale",C19)),ISNUMBER(SEARCH("combo",C19)),ISNUMBER(SEARCH("book now",C19)),ISNUMBER(SEARCH("order now",C19)),ISNUMBER(SEARCH("छूट",C19)),ISNUMBER(SEARCH("ऑफर",C19)),ISNUMBER(SEARCH("ऑफ़र",C19)),ISNUMBER(SEARCH("मुफ्त",C19)),ISNUMBER(SEARCH("मुफ़्त",C19)),ISNUMBER(SEARCH("फ्री",C19)),ISNUMBER(SEARCH("डिस्काउंट",C19)))),"Offer wording: register as Promotional. ","")&amp;IF(AND(D19="Promotional",NOT(OR(ISNUMBER(SEARCH("opt out",C19)),ISNUMBER(SEARCH("opt-out",C19)),ISNUMBER(SEARCH("optout",C19)),ISNUMBER(SEARCH("unsubscribe",C19)),ISNUMBER(SEARCH("reply stop",C19)),ISNUMBER(SEARCH("sms stop",C19)),ISNUMBER(SEARCH("send stop",C19)),ISNUMBER(SEARCH("ऑप्ट आउट",C19))))),"Add the opt-out. ","")&amp;IF(OR(ISNUMBER(SEARCH("http",C19)),ISNUMBER(SEARCH("www.",C19)),ISNUMBER(SEARCH(".com",C19)),ISNUMBER(SEARCH(".in/",C19)),ISNUMBER(SEARCH(".co/",C19)),ISNUMBER(SEARCH("bit.ly",C19))),"Whitelist this link first. ","")&amp;IF(H19&gt;1,"Sends as "&amp;H19&amp;" SMS. ",""))))))</f>
        <v/>
      </c>
    </row>
    <row r="20">
      <c r="B20" s="9" t="n">
        <v>14</v>
      </c>
      <c r="C20" s="20" t="n"/>
      <c r="D20" s="21" t="n"/>
      <c r="E20" s="21" t="n"/>
      <c r="F20" s="22">
        <f>IF(C20="","",LEN(C20))</f>
        <v/>
      </c>
      <c r="G20" s="22">
        <f>IF(C20="","",IF(OR(E20="Hindi, another script or emoji",ISNUMBER(FIND("₹",C20))),"Unicode",IF(E20="","Pick script","Plain")))</f>
        <v/>
      </c>
      <c r="H20" s="23">
        <f>IF(OR(C20="",G20="Pick script"),"",IF(G20="Plain",IF(F20&lt;=160,1,ROUNDUP(F20/153,0)),IF(F20&lt;=70,1,ROUNDUP(F20/67,0))))</f>
        <v/>
      </c>
      <c r="I20" s="13">
        <f>IF(C20="","",IF(D20="","Pick the type it is registered as.",IF(E20="","Pick what it is written in: it decides the character limit.",IF(TRIM(IF(AND(D20&lt;&gt;"Promotional",OR(ISNUMBER(SEARCH("offer",C20)),ISNUMBER(SEARCH("% off",C20)),ISNUMBER(SEARCH(" off ",C20)),ISNUMBER(SEARCH("free",C20)),ISNUMBER(SEARCH("discount",C20)),ISNUMBER(SEARCH("cashback",C20)),ISNUMBER(SEARCH("deal",C20)),ISNUMBER(SEARCH("sale",C20)),ISNUMBER(SEARCH("combo",C20)),ISNUMBER(SEARCH("book now",C20)),ISNUMBER(SEARCH("order now",C20)),ISNUMBER(SEARCH("छूट",C20)),ISNUMBER(SEARCH("ऑफर",C20)),ISNUMBER(SEARCH("ऑफ़र",C20)),ISNUMBER(SEARCH("मुफ्त",C20)),ISNUMBER(SEARCH("मुफ़्त",C20)),ISNUMBER(SEARCH("फ्री",C20)),ISNUMBER(SEARCH("डिस्काउंट",C20)))),"Offer wording: register as Promotional. ","")&amp;IF(AND(D20="Promotional",NOT(OR(ISNUMBER(SEARCH("opt out",C20)),ISNUMBER(SEARCH("opt-out",C20)),ISNUMBER(SEARCH("optout",C20)),ISNUMBER(SEARCH("unsubscribe",C20)),ISNUMBER(SEARCH("reply stop",C20)),ISNUMBER(SEARCH("sms stop",C20)),ISNUMBER(SEARCH("send stop",C20)),ISNUMBER(SEARCH("ऑप्ट आउट",C20))))),"Add the opt-out. ","")&amp;IF(OR(ISNUMBER(SEARCH("http",C20)),ISNUMBER(SEARCH("www.",C20)),ISNUMBER(SEARCH(".com",C20)),ISNUMBER(SEARCH(".in/",C20)),ISNUMBER(SEARCH(".co/",C20)),ISNUMBER(SEARCH("bit.ly",C20))),"Whitelist this link first. ","")&amp;IF(H20&gt;1,"Sends as "&amp;H20&amp;" SMS. ",""))="","OK",TRIM(IF(AND(D20&lt;&gt;"Promotional",OR(ISNUMBER(SEARCH("offer",C20)),ISNUMBER(SEARCH("% off",C20)),ISNUMBER(SEARCH(" off ",C20)),ISNUMBER(SEARCH("free",C20)),ISNUMBER(SEARCH("discount",C20)),ISNUMBER(SEARCH("cashback",C20)),ISNUMBER(SEARCH("deal",C20)),ISNUMBER(SEARCH("sale",C20)),ISNUMBER(SEARCH("combo",C20)),ISNUMBER(SEARCH("book now",C20)),ISNUMBER(SEARCH("order now",C20)),ISNUMBER(SEARCH("छूट",C20)),ISNUMBER(SEARCH("ऑफर",C20)),ISNUMBER(SEARCH("ऑफ़र",C20)),ISNUMBER(SEARCH("मुफ्त",C20)),ISNUMBER(SEARCH("मुफ़्त",C20)),ISNUMBER(SEARCH("फ्री",C20)),ISNUMBER(SEARCH("डिस्काउंट",C20)))),"Offer wording: register as Promotional. ","")&amp;IF(AND(D20="Promotional",NOT(OR(ISNUMBER(SEARCH("opt out",C20)),ISNUMBER(SEARCH("opt-out",C20)),ISNUMBER(SEARCH("optout",C20)),ISNUMBER(SEARCH("unsubscribe",C20)),ISNUMBER(SEARCH("reply stop",C20)),ISNUMBER(SEARCH("sms stop",C20)),ISNUMBER(SEARCH("send stop",C20)),ISNUMBER(SEARCH("ऑप्ट आउट",C20))))),"Add the opt-out. ","")&amp;IF(OR(ISNUMBER(SEARCH("http",C20)),ISNUMBER(SEARCH("www.",C20)),ISNUMBER(SEARCH(".com",C20)),ISNUMBER(SEARCH(".in/",C20)),ISNUMBER(SEARCH(".co/",C20)),ISNUMBER(SEARCH("bit.ly",C20))),"Whitelist this link first. ","")&amp;IF(H20&gt;1,"Sends as "&amp;H20&amp;" SMS. ",""))))))</f>
        <v/>
      </c>
    </row>
    <row r="21">
      <c r="B21" s="9" t="n">
        <v>15</v>
      </c>
      <c r="C21" s="20" t="n"/>
      <c r="D21" s="21" t="n"/>
      <c r="E21" s="21" t="n"/>
      <c r="F21" s="22">
        <f>IF(C21="","",LEN(C21))</f>
        <v/>
      </c>
      <c r="G21" s="22">
        <f>IF(C21="","",IF(OR(E21="Hindi, another script or emoji",ISNUMBER(FIND("₹",C21))),"Unicode",IF(E21="","Pick script","Plain")))</f>
        <v/>
      </c>
      <c r="H21" s="23">
        <f>IF(OR(C21="",G21="Pick script"),"",IF(G21="Plain",IF(F21&lt;=160,1,ROUNDUP(F21/153,0)),IF(F21&lt;=70,1,ROUNDUP(F21/67,0))))</f>
        <v/>
      </c>
      <c r="I21" s="13">
        <f>IF(C21="","",IF(D21="","Pick the type it is registered as.",IF(E21="","Pick what it is written in: it decides the character limit.",IF(TRIM(IF(AND(D21&lt;&gt;"Promotional",OR(ISNUMBER(SEARCH("offer",C21)),ISNUMBER(SEARCH("% off",C21)),ISNUMBER(SEARCH(" off ",C21)),ISNUMBER(SEARCH("free",C21)),ISNUMBER(SEARCH("discount",C21)),ISNUMBER(SEARCH("cashback",C21)),ISNUMBER(SEARCH("deal",C21)),ISNUMBER(SEARCH("sale",C21)),ISNUMBER(SEARCH("combo",C21)),ISNUMBER(SEARCH("book now",C21)),ISNUMBER(SEARCH("order now",C21)),ISNUMBER(SEARCH("छूट",C21)),ISNUMBER(SEARCH("ऑफर",C21)),ISNUMBER(SEARCH("ऑफ़र",C21)),ISNUMBER(SEARCH("मुफ्त",C21)),ISNUMBER(SEARCH("मुफ़्त",C21)),ISNUMBER(SEARCH("फ्री",C21)),ISNUMBER(SEARCH("डिस्काउंट",C21)))),"Offer wording: register as Promotional. ","")&amp;IF(AND(D21="Promotional",NOT(OR(ISNUMBER(SEARCH("opt out",C21)),ISNUMBER(SEARCH("opt-out",C21)),ISNUMBER(SEARCH("optout",C21)),ISNUMBER(SEARCH("unsubscribe",C21)),ISNUMBER(SEARCH("reply stop",C21)),ISNUMBER(SEARCH("sms stop",C21)),ISNUMBER(SEARCH("send stop",C21)),ISNUMBER(SEARCH("ऑप्ट आउट",C21))))),"Add the opt-out. ","")&amp;IF(OR(ISNUMBER(SEARCH("http",C21)),ISNUMBER(SEARCH("www.",C21)),ISNUMBER(SEARCH(".com",C21)),ISNUMBER(SEARCH(".in/",C21)),ISNUMBER(SEARCH(".co/",C21)),ISNUMBER(SEARCH("bit.ly",C21))),"Whitelist this link first. ","")&amp;IF(H21&gt;1,"Sends as "&amp;H21&amp;" SMS. ",""))="","OK",TRIM(IF(AND(D21&lt;&gt;"Promotional",OR(ISNUMBER(SEARCH("offer",C21)),ISNUMBER(SEARCH("% off",C21)),ISNUMBER(SEARCH(" off ",C21)),ISNUMBER(SEARCH("free",C21)),ISNUMBER(SEARCH("discount",C21)),ISNUMBER(SEARCH("cashback",C21)),ISNUMBER(SEARCH("deal",C21)),ISNUMBER(SEARCH("sale",C21)),ISNUMBER(SEARCH("combo",C21)),ISNUMBER(SEARCH("book now",C21)),ISNUMBER(SEARCH("order now",C21)),ISNUMBER(SEARCH("छूट",C21)),ISNUMBER(SEARCH("ऑफर",C21)),ISNUMBER(SEARCH("ऑफ़र",C21)),ISNUMBER(SEARCH("मुफ्त",C21)),ISNUMBER(SEARCH("मुफ़्त",C21)),ISNUMBER(SEARCH("फ्री",C21)),ISNUMBER(SEARCH("डिस्काउंट",C21)))),"Offer wording: register as Promotional. ","")&amp;IF(AND(D21="Promotional",NOT(OR(ISNUMBER(SEARCH("opt out",C21)),ISNUMBER(SEARCH("opt-out",C21)),ISNUMBER(SEARCH("optout",C21)),ISNUMBER(SEARCH("unsubscribe",C21)),ISNUMBER(SEARCH("reply stop",C21)),ISNUMBER(SEARCH("sms stop",C21)),ISNUMBER(SEARCH("send stop",C21)),ISNUMBER(SEARCH("ऑप्ट आउट",C21))))),"Add the opt-out. ","")&amp;IF(OR(ISNUMBER(SEARCH("http",C21)),ISNUMBER(SEARCH("www.",C21)),ISNUMBER(SEARCH(".com",C21)),ISNUMBER(SEARCH(".in/",C21)),ISNUMBER(SEARCH(".co/",C21)),ISNUMBER(SEARCH("bit.ly",C21))),"Whitelist this link first. ","")&amp;IF(H21&gt;1,"Sends as "&amp;H21&amp;" SMS. ",""))))))</f>
        <v/>
      </c>
    </row>
    <row r="22">
      <c r="B22" s="9" t="n">
        <v>16</v>
      </c>
      <c r="C22" s="20" t="n"/>
      <c r="D22" s="21" t="n"/>
      <c r="E22" s="21" t="n"/>
      <c r="F22" s="22">
        <f>IF(C22="","",LEN(C22))</f>
        <v/>
      </c>
      <c r="G22" s="22">
        <f>IF(C22="","",IF(OR(E22="Hindi, another script or emoji",ISNUMBER(FIND("₹",C22))),"Unicode",IF(E22="","Pick script","Plain")))</f>
        <v/>
      </c>
      <c r="H22" s="23">
        <f>IF(OR(C22="",G22="Pick script"),"",IF(G22="Plain",IF(F22&lt;=160,1,ROUNDUP(F22/153,0)),IF(F22&lt;=70,1,ROUNDUP(F22/67,0))))</f>
        <v/>
      </c>
      <c r="I22" s="13">
        <f>IF(C22="","",IF(D22="","Pick the type it is registered as.",IF(E22="","Pick what it is written in: it decides the character limit.",IF(TRIM(IF(AND(D22&lt;&gt;"Promotional",OR(ISNUMBER(SEARCH("offer",C22)),ISNUMBER(SEARCH("% off",C22)),ISNUMBER(SEARCH(" off ",C22)),ISNUMBER(SEARCH("free",C22)),ISNUMBER(SEARCH("discount",C22)),ISNUMBER(SEARCH("cashback",C22)),ISNUMBER(SEARCH("deal",C22)),ISNUMBER(SEARCH("sale",C22)),ISNUMBER(SEARCH("combo",C22)),ISNUMBER(SEARCH("book now",C22)),ISNUMBER(SEARCH("order now",C22)),ISNUMBER(SEARCH("छूट",C22)),ISNUMBER(SEARCH("ऑफर",C22)),ISNUMBER(SEARCH("ऑफ़र",C22)),ISNUMBER(SEARCH("मुफ्त",C22)),ISNUMBER(SEARCH("मुफ़्त",C22)),ISNUMBER(SEARCH("फ्री",C22)),ISNUMBER(SEARCH("डिस्काउंट",C22)))),"Offer wording: register as Promotional. ","")&amp;IF(AND(D22="Promotional",NOT(OR(ISNUMBER(SEARCH("opt out",C22)),ISNUMBER(SEARCH("opt-out",C22)),ISNUMBER(SEARCH("optout",C22)),ISNUMBER(SEARCH("unsubscribe",C22)),ISNUMBER(SEARCH("reply stop",C22)),ISNUMBER(SEARCH("sms stop",C22)),ISNUMBER(SEARCH("send stop",C22)),ISNUMBER(SEARCH("ऑप्ट आउट",C22))))),"Add the opt-out. ","")&amp;IF(OR(ISNUMBER(SEARCH("http",C22)),ISNUMBER(SEARCH("www.",C22)),ISNUMBER(SEARCH(".com",C22)),ISNUMBER(SEARCH(".in/",C22)),ISNUMBER(SEARCH(".co/",C22)),ISNUMBER(SEARCH("bit.ly",C22))),"Whitelist this link first. ","")&amp;IF(H22&gt;1,"Sends as "&amp;H22&amp;" SMS. ",""))="","OK",TRIM(IF(AND(D22&lt;&gt;"Promotional",OR(ISNUMBER(SEARCH("offer",C22)),ISNUMBER(SEARCH("% off",C22)),ISNUMBER(SEARCH(" off ",C22)),ISNUMBER(SEARCH("free",C22)),ISNUMBER(SEARCH("discount",C22)),ISNUMBER(SEARCH("cashback",C22)),ISNUMBER(SEARCH("deal",C22)),ISNUMBER(SEARCH("sale",C22)),ISNUMBER(SEARCH("combo",C22)),ISNUMBER(SEARCH("book now",C22)),ISNUMBER(SEARCH("order now",C22)),ISNUMBER(SEARCH("छूट",C22)),ISNUMBER(SEARCH("ऑफर",C22)),ISNUMBER(SEARCH("ऑफ़र",C22)),ISNUMBER(SEARCH("मुफ्त",C22)),ISNUMBER(SEARCH("मुफ़्त",C22)),ISNUMBER(SEARCH("फ्री",C22)),ISNUMBER(SEARCH("डिस्काउंट",C22)))),"Offer wording: register as Promotional. ","")&amp;IF(AND(D22="Promotional",NOT(OR(ISNUMBER(SEARCH("opt out",C22)),ISNUMBER(SEARCH("opt-out",C22)),ISNUMBER(SEARCH("optout",C22)),ISNUMBER(SEARCH("unsubscribe",C22)),ISNUMBER(SEARCH("reply stop",C22)),ISNUMBER(SEARCH("sms stop",C22)),ISNUMBER(SEARCH("send stop",C22)),ISNUMBER(SEARCH("ऑप्ट आउट",C22))))),"Add the opt-out. ","")&amp;IF(OR(ISNUMBER(SEARCH("http",C22)),ISNUMBER(SEARCH("www.",C22)),ISNUMBER(SEARCH(".com",C22)),ISNUMBER(SEARCH(".in/",C22)),ISNUMBER(SEARCH(".co/",C22)),ISNUMBER(SEARCH("bit.ly",C22))),"Whitelist this link first. ","")&amp;IF(H22&gt;1,"Sends as "&amp;H22&amp;" SMS. ",""))))))</f>
        <v/>
      </c>
    </row>
    <row r="23">
      <c r="B23" s="9" t="n">
        <v>17</v>
      </c>
      <c r="C23" s="20" t="n"/>
      <c r="D23" s="21" t="n"/>
      <c r="E23" s="21" t="n"/>
      <c r="F23" s="22">
        <f>IF(C23="","",LEN(C23))</f>
        <v/>
      </c>
      <c r="G23" s="22">
        <f>IF(C23="","",IF(OR(E23="Hindi, another script or emoji",ISNUMBER(FIND("₹",C23))),"Unicode",IF(E23="","Pick script","Plain")))</f>
        <v/>
      </c>
      <c r="H23" s="23">
        <f>IF(OR(C23="",G23="Pick script"),"",IF(G23="Plain",IF(F23&lt;=160,1,ROUNDUP(F23/153,0)),IF(F23&lt;=70,1,ROUNDUP(F23/67,0))))</f>
        <v/>
      </c>
      <c r="I23" s="13">
        <f>IF(C23="","",IF(D23="","Pick the type it is registered as.",IF(E23="","Pick what it is written in: it decides the character limit.",IF(TRIM(IF(AND(D23&lt;&gt;"Promotional",OR(ISNUMBER(SEARCH("offer",C23)),ISNUMBER(SEARCH("% off",C23)),ISNUMBER(SEARCH(" off ",C23)),ISNUMBER(SEARCH("free",C23)),ISNUMBER(SEARCH("discount",C23)),ISNUMBER(SEARCH("cashback",C23)),ISNUMBER(SEARCH("deal",C23)),ISNUMBER(SEARCH("sale",C23)),ISNUMBER(SEARCH("combo",C23)),ISNUMBER(SEARCH("book now",C23)),ISNUMBER(SEARCH("order now",C23)),ISNUMBER(SEARCH("छूट",C23)),ISNUMBER(SEARCH("ऑफर",C23)),ISNUMBER(SEARCH("ऑफ़र",C23)),ISNUMBER(SEARCH("मुफ्त",C23)),ISNUMBER(SEARCH("मुफ़्त",C23)),ISNUMBER(SEARCH("फ्री",C23)),ISNUMBER(SEARCH("डिस्काउंट",C23)))),"Offer wording: register as Promotional. ","")&amp;IF(AND(D23="Promotional",NOT(OR(ISNUMBER(SEARCH("opt out",C23)),ISNUMBER(SEARCH("opt-out",C23)),ISNUMBER(SEARCH("optout",C23)),ISNUMBER(SEARCH("unsubscribe",C23)),ISNUMBER(SEARCH("reply stop",C23)),ISNUMBER(SEARCH("sms stop",C23)),ISNUMBER(SEARCH("send stop",C23)),ISNUMBER(SEARCH("ऑप्ट आउट",C23))))),"Add the opt-out. ","")&amp;IF(OR(ISNUMBER(SEARCH("http",C23)),ISNUMBER(SEARCH("www.",C23)),ISNUMBER(SEARCH(".com",C23)),ISNUMBER(SEARCH(".in/",C23)),ISNUMBER(SEARCH(".co/",C23)),ISNUMBER(SEARCH("bit.ly",C23))),"Whitelist this link first. ","")&amp;IF(H23&gt;1,"Sends as "&amp;H23&amp;" SMS. ",""))="","OK",TRIM(IF(AND(D23&lt;&gt;"Promotional",OR(ISNUMBER(SEARCH("offer",C23)),ISNUMBER(SEARCH("% off",C23)),ISNUMBER(SEARCH(" off ",C23)),ISNUMBER(SEARCH("free",C23)),ISNUMBER(SEARCH("discount",C23)),ISNUMBER(SEARCH("cashback",C23)),ISNUMBER(SEARCH("deal",C23)),ISNUMBER(SEARCH("sale",C23)),ISNUMBER(SEARCH("combo",C23)),ISNUMBER(SEARCH("book now",C23)),ISNUMBER(SEARCH("order now",C23)),ISNUMBER(SEARCH("छूट",C23)),ISNUMBER(SEARCH("ऑफर",C23)),ISNUMBER(SEARCH("ऑफ़र",C23)),ISNUMBER(SEARCH("मुफ्त",C23)),ISNUMBER(SEARCH("मुफ़्त",C23)),ISNUMBER(SEARCH("फ्री",C23)),ISNUMBER(SEARCH("डिस्काउंट",C23)))),"Offer wording: register as Promotional. ","")&amp;IF(AND(D23="Promotional",NOT(OR(ISNUMBER(SEARCH("opt out",C23)),ISNUMBER(SEARCH("opt-out",C23)),ISNUMBER(SEARCH("optout",C23)),ISNUMBER(SEARCH("unsubscribe",C23)),ISNUMBER(SEARCH("reply stop",C23)),ISNUMBER(SEARCH("sms stop",C23)),ISNUMBER(SEARCH("send stop",C23)),ISNUMBER(SEARCH("ऑप्ट आउट",C23))))),"Add the opt-out. ","")&amp;IF(OR(ISNUMBER(SEARCH("http",C23)),ISNUMBER(SEARCH("www.",C23)),ISNUMBER(SEARCH(".com",C23)),ISNUMBER(SEARCH(".in/",C23)),ISNUMBER(SEARCH(".co/",C23)),ISNUMBER(SEARCH("bit.ly",C23))),"Whitelist this link first. ","")&amp;IF(H23&gt;1,"Sends as "&amp;H23&amp;" SMS. ",""))))))</f>
        <v/>
      </c>
    </row>
    <row r="24">
      <c r="B24" s="9" t="n">
        <v>18</v>
      </c>
      <c r="C24" s="20" t="n"/>
      <c r="D24" s="21" t="n"/>
      <c r="E24" s="21" t="n"/>
      <c r="F24" s="22">
        <f>IF(C24="","",LEN(C24))</f>
        <v/>
      </c>
      <c r="G24" s="22">
        <f>IF(C24="","",IF(OR(E24="Hindi, another script or emoji",ISNUMBER(FIND("₹",C24))),"Unicode",IF(E24="","Pick script","Plain")))</f>
        <v/>
      </c>
      <c r="H24" s="23">
        <f>IF(OR(C24="",G24="Pick script"),"",IF(G24="Plain",IF(F24&lt;=160,1,ROUNDUP(F24/153,0)),IF(F24&lt;=70,1,ROUNDUP(F24/67,0))))</f>
        <v/>
      </c>
      <c r="I24" s="13">
        <f>IF(C24="","",IF(D24="","Pick the type it is registered as.",IF(E24="","Pick what it is written in: it decides the character limit.",IF(TRIM(IF(AND(D24&lt;&gt;"Promotional",OR(ISNUMBER(SEARCH("offer",C24)),ISNUMBER(SEARCH("% off",C24)),ISNUMBER(SEARCH(" off ",C24)),ISNUMBER(SEARCH("free",C24)),ISNUMBER(SEARCH("discount",C24)),ISNUMBER(SEARCH("cashback",C24)),ISNUMBER(SEARCH("deal",C24)),ISNUMBER(SEARCH("sale",C24)),ISNUMBER(SEARCH("combo",C24)),ISNUMBER(SEARCH("book now",C24)),ISNUMBER(SEARCH("order now",C24)),ISNUMBER(SEARCH("छूट",C24)),ISNUMBER(SEARCH("ऑफर",C24)),ISNUMBER(SEARCH("ऑफ़र",C24)),ISNUMBER(SEARCH("मुफ्त",C24)),ISNUMBER(SEARCH("मुफ़्त",C24)),ISNUMBER(SEARCH("फ्री",C24)),ISNUMBER(SEARCH("डिस्काउंट",C24)))),"Offer wording: register as Promotional. ","")&amp;IF(AND(D24="Promotional",NOT(OR(ISNUMBER(SEARCH("opt out",C24)),ISNUMBER(SEARCH("opt-out",C24)),ISNUMBER(SEARCH("optout",C24)),ISNUMBER(SEARCH("unsubscribe",C24)),ISNUMBER(SEARCH("reply stop",C24)),ISNUMBER(SEARCH("sms stop",C24)),ISNUMBER(SEARCH("send stop",C24)),ISNUMBER(SEARCH("ऑप्ट आउट",C24))))),"Add the opt-out. ","")&amp;IF(OR(ISNUMBER(SEARCH("http",C24)),ISNUMBER(SEARCH("www.",C24)),ISNUMBER(SEARCH(".com",C24)),ISNUMBER(SEARCH(".in/",C24)),ISNUMBER(SEARCH(".co/",C24)),ISNUMBER(SEARCH("bit.ly",C24))),"Whitelist this link first. ","")&amp;IF(H24&gt;1,"Sends as "&amp;H24&amp;" SMS. ",""))="","OK",TRIM(IF(AND(D24&lt;&gt;"Promotional",OR(ISNUMBER(SEARCH("offer",C24)),ISNUMBER(SEARCH("% off",C24)),ISNUMBER(SEARCH(" off ",C24)),ISNUMBER(SEARCH("free",C24)),ISNUMBER(SEARCH("discount",C24)),ISNUMBER(SEARCH("cashback",C24)),ISNUMBER(SEARCH("deal",C24)),ISNUMBER(SEARCH("sale",C24)),ISNUMBER(SEARCH("combo",C24)),ISNUMBER(SEARCH("book now",C24)),ISNUMBER(SEARCH("order now",C24)),ISNUMBER(SEARCH("छूट",C24)),ISNUMBER(SEARCH("ऑफर",C24)),ISNUMBER(SEARCH("ऑफ़र",C24)),ISNUMBER(SEARCH("मुफ्त",C24)),ISNUMBER(SEARCH("मुफ़्त",C24)),ISNUMBER(SEARCH("फ्री",C24)),ISNUMBER(SEARCH("डिस्काउंट",C24)))),"Offer wording: register as Promotional. ","")&amp;IF(AND(D24="Promotional",NOT(OR(ISNUMBER(SEARCH("opt out",C24)),ISNUMBER(SEARCH("opt-out",C24)),ISNUMBER(SEARCH("optout",C24)),ISNUMBER(SEARCH("unsubscribe",C24)),ISNUMBER(SEARCH("reply stop",C24)),ISNUMBER(SEARCH("sms stop",C24)),ISNUMBER(SEARCH("send stop",C24)),ISNUMBER(SEARCH("ऑप्ट आउट",C24))))),"Add the opt-out. ","")&amp;IF(OR(ISNUMBER(SEARCH("http",C24)),ISNUMBER(SEARCH("www.",C24)),ISNUMBER(SEARCH(".com",C24)),ISNUMBER(SEARCH(".in/",C24)),ISNUMBER(SEARCH(".co/",C24)),ISNUMBER(SEARCH("bit.ly",C24))),"Whitelist this link first. ","")&amp;IF(H24&gt;1,"Sends as "&amp;H24&amp;" SMS. ",""))))))</f>
        <v/>
      </c>
    </row>
    <row r="25">
      <c r="B25" s="9" t="n">
        <v>19</v>
      </c>
      <c r="C25" s="20" t="n"/>
      <c r="D25" s="21" t="n"/>
      <c r="E25" s="21" t="n"/>
      <c r="F25" s="22">
        <f>IF(C25="","",LEN(C25))</f>
        <v/>
      </c>
      <c r="G25" s="22">
        <f>IF(C25="","",IF(OR(E25="Hindi, another script or emoji",ISNUMBER(FIND("₹",C25))),"Unicode",IF(E25="","Pick script","Plain")))</f>
        <v/>
      </c>
      <c r="H25" s="23">
        <f>IF(OR(C25="",G25="Pick script"),"",IF(G25="Plain",IF(F25&lt;=160,1,ROUNDUP(F25/153,0)),IF(F25&lt;=70,1,ROUNDUP(F25/67,0))))</f>
        <v/>
      </c>
      <c r="I25" s="13">
        <f>IF(C25="","",IF(D25="","Pick the type it is registered as.",IF(E25="","Pick what it is written in: it decides the character limit.",IF(TRIM(IF(AND(D25&lt;&gt;"Promotional",OR(ISNUMBER(SEARCH("offer",C25)),ISNUMBER(SEARCH("% off",C25)),ISNUMBER(SEARCH(" off ",C25)),ISNUMBER(SEARCH("free",C25)),ISNUMBER(SEARCH("discount",C25)),ISNUMBER(SEARCH("cashback",C25)),ISNUMBER(SEARCH("deal",C25)),ISNUMBER(SEARCH("sale",C25)),ISNUMBER(SEARCH("combo",C25)),ISNUMBER(SEARCH("book now",C25)),ISNUMBER(SEARCH("order now",C25)),ISNUMBER(SEARCH("छूट",C25)),ISNUMBER(SEARCH("ऑफर",C25)),ISNUMBER(SEARCH("ऑफ़र",C25)),ISNUMBER(SEARCH("मुफ्त",C25)),ISNUMBER(SEARCH("मुफ़्त",C25)),ISNUMBER(SEARCH("फ्री",C25)),ISNUMBER(SEARCH("डिस्काउंट",C25)))),"Offer wording: register as Promotional. ","")&amp;IF(AND(D25="Promotional",NOT(OR(ISNUMBER(SEARCH("opt out",C25)),ISNUMBER(SEARCH("opt-out",C25)),ISNUMBER(SEARCH("optout",C25)),ISNUMBER(SEARCH("unsubscribe",C25)),ISNUMBER(SEARCH("reply stop",C25)),ISNUMBER(SEARCH("sms stop",C25)),ISNUMBER(SEARCH("send stop",C25)),ISNUMBER(SEARCH("ऑप्ट आउट",C25))))),"Add the opt-out. ","")&amp;IF(OR(ISNUMBER(SEARCH("http",C25)),ISNUMBER(SEARCH("www.",C25)),ISNUMBER(SEARCH(".com",C25)),ISNUMBER(SEARCH(".in/",C25)),ISNUMBER(SEARCH(".co/",C25)),ISNUMBER(SEARCH("bit.ly",C25))),"Whitelist this link first. ","")&amp;IF(H25&gt;1,"Sends as "&amp;H25&amp;" SMS. ",""))="","OK",TRIM(IF(AND(D25&lt;&gt;"Promotional",OR(ISNUMBER(SEARCH("offer",C25)),ISNUMBER(SEARCH("% off",C25)),ISNUMBER(SEARCH(" off ",C25)),ISNUMBER(SEARCH("free",C25)),ISNUMBER(SEARCH("discount",C25)),ISNUMBER(SEARCH("cashback",C25)),ISNUMBER(SEARCH("deal",C25)),ISNUMBER(SEARCH("sale",C25)),ISNUMBER(SEARCH("combo",C25)),ISNUMBER(SEARCH("book now",C25)),ISNUMBER(SEARCH("order now",C25)),ISNUMBER(SEARCH("छूट",C25)),ISNUMBER(SEARCH("ऑफर",C25)),ISNUMBER(SEARCH("ऑफ़र",C25)),ISNUMBER(SEARCH("मुफ्त",C25)),ISNUMBER(SEARCH("मुफ़्त",C25)),ISNUMBER(SEARCH("फ्री",C25)),ISNUMBER(SEARCH("डिस्काउंट",C25)))),"Offer wording: register as Promotional. ","")&amp;IF(AND(D25="Promotional",NOT(OR(ISNUMBER(SEARCH("opt out",C25)),ISNUMBER(SEARCH("opt-out",C25)),ISNUMBER(SEARCH("optout",C25)),ISNUMBER(SEARCH("unsubscribe",C25)),ISNUMBER(SEARCH("reply stop",C25)),ISNUMBER(SEARCH("sms stop",C25)),ISNUMBER(SEARCH("send stop",C25)),ISNUMBER(SEARCH("ऑप्ट आउट",C25))))),"Add the opt-out. ","")&amp;IF(OR(ISNUMBER(SEARCH("http",C25)),ISNUMBER(SEARCH("www.",C25)),ISNUMBER(SEARCH(".com",C25)),ISNUMBER(SEARCH(".in/",C25)),ISNUMBER(SEARCH(".co/",C25)),ISNUMBER(SEARCH("bit.ly",C25))),"Whitelist this link first. ","")&amp;IF(H25&gt;1,"Sends as "&amp;H25&amp;" SMS. ",""))))))</f>
        <v/>
      </c>
    </row>
    <row r="26">
      <c r="B26" s="9" t="n">
        <v>20</v>
      </c>
      <c r="C26" s="20" t="n"/>
      <c r="D26" s="21" t="n"/>
      <c r="E26" s="21" t="n"/>
      <c r="F26" s="22">
        <f>IF(C26="","",LEN(C26))</f>
        <v/>
      </c>
      <c r="G26" s="22">
        <f>IF(C26="","",IF(OR(E26="Hindi, another script or emoji",ISNUMBER(FIND("₹",C26))),"Unicode",IF(E26="","Pick script","Plain")))</f>
        <v/>
      </c>
      <c r="H26" s="23">
        <f>IF(OR(C26="",G26="Pick script"),"",IF(G26="Plain",IF(F26&lt;=160,1,ROUNDUP(F26/153,0)),IF(F26&lt;=70,1,ROUNDUP(F26/67,0))))</f>
        <v/>
      </c>
      <c r="I26" s="13">
        <f>IF(C26="","",IF(D26="","Pick the type it is registered as.",IF(E26="","Pick what it is written in: it decides the character limit.",IF(TRIM(IF(AND(D26&lt;&gt;"Promotional",OR(ISNUMBER(SEARCH("offer",C26)),ISNUMBER(SEARCH("% off",C26)),ISNUMBER(SEARCH(" off ",C26)),ISNUMBER(SEARCH("free",C26)),ISNUMBER(SEARCH("discount",C26)),ISNUMBER(SEARCH("cashback",C26)),ISNUMBER(SEARCH("deal",C26)),ISNUMBER(SEARCH("sale",C26)),ISNUMBER(SEARCH("combo",C26)),ISNUMBER(SEARCH("book now",C26)),ISNUMBER(SEARCH("order now",C26)),ISNUMBER(SEARCH("छूट",C26)),ISNUMBER(SEARCH("ऑफर",C26)),ISNUMBER(SEARCH("ऑफ़र",C26)),ISNUMBER(SEARCH("मुफ्त",C26)),ISNUMBER(SEARCH("मुफ़्त",C26)),ISNUMBER(SEARCH("फ्री",C26)),ISNUMBER(SEARCH("डिस्काउंट",C26)))),"Offer wording: register as Promotional. ","")&amp;IF(AND(D26="Promotional",NOT(OR(ISNUMBER(SEARCH("opt out",C26)),ISNUMBER(SEARCH("opt-out",C26)),ISNUMBER(SEARCH("optout",C26)),ISNUMBER(SEARCH("unsubscribe",C26)),ISNUMBER(SEARCH("reply stop",C26)),ISNUMBER(SEARCH("sms stop",C26)),ISNUMBER(SEARCH("send stop",C26)),ISNUMBER(SEARCH("ऑप्ट आउट",C26))))),"Add the opt-out. ","")&amp;IF(OR(ISNUMBER(SEARCH("http",C26)),ISNUMBER(SEARCH("www.",C26)),ISNUMBER(SEARCH(".com",C26)),ISNUMBER(SEARCH(".in/",C26)),ISNUMBER(SEARCH(".co/",C26)),ISNUMBER(SEARCH("bit.ly",C26))),"Whitelist this link first. ","")&amp;IF(H26&gt;1,"Sends as "&amp;H26&amp;" SMS. ",""))="","OK",TRIM(IF(AND(D26&lt;&gt;"Promotional",OR(ISNUMBER(SEARCH("offer",C26)),ISNUMBER(SEARCH("% off",C26)),ISNUMBER(SEARCH(" off ",C26)),ISNUMBER(SEARCH("free",C26)),ISNUMBER(SEARCH("discount",C26)),ISNUMBER(SEARCH("cashback",C26)),ISNUMBER(SEARCH("deal",C26)),ISNUMBER(SEARCH("sale",C26)),ISNUMBER(SEARCH("combo",C26)),ISNUMBER(SEARCH("book now",C26)),ISNUMBER(SEARCH("order now",C26)),ISNUMBER(SEARCH("छूट",C26)),ISNUMBER(SEARCH("ऑफर",C26)),ISNUMBER(SEARCH("ऑफ़र",C26)),ISNUMBER(SEARCH("मुफ्त",C26)),ISNUMBER(SEARCH("मुफ़्त",C26)),ISNUMBER(SEARCH("फ्री",C26)),ISNUMBER(SEARCH("डिस्काउंट",C26)))),"Offer wording: register as Promotional. ","")&amp;IF(AND(D26="Promotional",NOT(OR(ISNUMBER(SEARCH("opt out",C26)),ISNUMBER(SEARCH("opt-out",C26)),ISNUMBER(SEARCH("optout",C26)),ISNUMBER(SEARCH("unsubscribe",C26)),ISNUMBER(SEARCH("reply stop",C26)),ISNUMBER(SEARCH("sms stop",C26)),ISNUMBER(SEARCH("send stop",C26)),ISNUMBER(SEARCH("ऑप्ट आउट",C26))))),"Add the opt-out. ","")&amp;IF(OR(ISNUMBER(SEARCH("http",C26)),ISNUMBER(SEARCH("www.",C26)),ISNUMBER(SEARCH(".com",C26)),ISNUMBER(SEARCH(".in/",C26)),ISNUMBER(SEARCH(".co/",C26)),ISNUMBER(SEARCH("bit.ly",C26))),"Whitelist this link first. ","")&amp;IF(H26&gt;1,"Sends as "&amp;H26&amp;" SMS. ",""))))))</f>
        <v/>
      </c>
    </row>
    <row r="27">
      <c r="B27" s="9" t="n">
        <v>21</v>
      </c>
      <c r="C27" s="20" t="n"/>
      <c r="D27" s="21" t="n"/>
      <c r="E27" s="21" t="n"/>
      <c r="F27" s="22">
        <f>IF(C27="","",LEN(C27))</f>
        <v/>
      </c>
      <c r="G27" s="22">
        <f>IF(C27="","",IF(OR(E27="Hindi, another script or emoji",ISNUMBER(FIND("₹",C27))),"Unicode",IF(E27="","Pick script","Plain")))</f>
        <v/>
      </c>
      <c r="H27" s="23">
        <f>IF(OR(C27="",G27="Pick script"),"",IF(G27="Plain",IF(F27&lt;=160,1,ROUNDUP(F27/153,0)),IF(F27&lt;=70,1,ROUNDUP(F27/67,0))))</f>
        <v/>
      </c>
      <c r="I27" s="13">
        <f>IF(C27="","",IF(D27="","Pick the type it is registered as.",IF(E27="","Pick what it is written in: it decides the character limit.",IF(TRIM(IF(AND(D27&lt;&gt;"Promotional",OR(ISNUMBER(SEARCH("offer",C27)),ISNUMBER(SEARCH("% off",C27)),ISNUMBER(SEARCH(" off ",C27)),ISNUMBER(SEARCH("free",C27)),ISNUMBER(SEARCH("discount",C27)),ISNUMBER(SEARCH("cashback",C27)),ISNUMBER(SEARCH("deal",C27)),ISNUMBER(SEARCH("sale",C27)),ISNUMBER(SEARCH("combo",C27)),ISNUMBER(SEARCH("book now",C27)),ISNUMBER(SEARCH("order now",C27)),ISNUMBER(SEARCH("छूट",C27)),ISNUMBER(SEARCH("ऑफर",C27)),ISNUMBER(SEARCH("ऑफ़र",C27)),ISNUMBER(SEARCH("मुफ्त",C27)),ISNUMBER(SEARCH("मुफ़्त",C27)),ISNUMBER(SEARCH("फ्री",C27)),ISNUMBER(SEARCH("डिस्काउंट",C27)))),"Offer wording: register as Promotional. ","")&amp;IF(AND(D27="Promotional",NOT(OR(ISNUMBER(SEARCH("opt out",C27)),ISNUMBER(SEARCH("opt-out",C27)),ISNUMBER(SEARCH("optout",C27)),ISNUMBER(SEARCH("unsubscribe",C27)),ISNUMBER(SEARCH("reply stop",C27)),ISNUMBER(SEARCH("sms stop",C27)),ISNUMBER(SEARCH("send stop",C27)),ISNUMBER(SEARCH("ऑप्ट आउट",C27))))),"Add the opt-out. ","")&amp;IF(OR(ISNUMBER(SEARCH("http",C27)),ISNUMBER(SEARCH("www.",C27)),ISNUMBER(SEARCH(".com",C27)),ISNUMBER(SEARCH(".in/",C27)),ISNUMBER(SEARCH(".co/",C27)),ISNUMBER(SEARCH("bit.ly",C27))),"Whitelist this link first. ","")&amp;IF(H27&gt;1,"Sends as "&amp;H27&amp;" SMS. ",""))="","OK",TRIM(IF(AND(D27&lt;&gt;"Promotional",OR(ISNUMBER(SEARCH("offer",C27)),ISNUMBER(SEARCH("% off",C27)),ISNUMBER(SEARCH(" off ",C27)),ISNUMBER(SEARCH("free",C27)),ISNUMBER(SEARCH("discount",C27)),ISNUMBER(SEARCH("cashback",C27)),ISNUMBER(SEARCH("deal",C27)),ISNUMBER(SEARCH("sale",C27)),ISNUMBER(SEARCH("combo",C27)),ISNUMBER(SEARCH("book now",C27)),ISNUMBER(SEARCH("order now",C27)),ISNUMBER(SEARCH("छूट",C27)),ISNUMBER(SEARCH("ऑफर",C27)),ISNUMBER(SEARCH("ऑफ़र",C27)),ISNUMBER(SEARCH("मुफ्त",C27)),ISNUMBER(SEARCH("मुफ़्त",C27)),ISNUMBER(SEARCH("फ्री",C27)),ISNUMBER(SEARCH("डिस्काउंट",C27)))),"Offer wording: register as Promotional. ","")&amp;IF(AND(D27="Promotional",NOT(OR(ISNUMBER(SEARCH("opt out",C27)),ISNUMBER(SEARCH("opt-out",C27)),ISNUMBER(SEARCH("optout",C27)),ISNUMBER(SEARCH("unsubscribe",C27)),ISNUMBER(SEARCH("reply stop",C27)),ISNUMBER(SEARCH("sms stop",C27)),ISNUMBER(SEARCH("send stop",C27)),ISNUMBER(SEARCH("ऑप्ट आउट",C27))))),"Add the opt-out. ","")&amp;IF(OR(ISNUMBER(SEARCH("http",C27)),ISNUMBER(SEARCH("www.",C27)),ISNUMBER(SEARCH(".com",C27)),ISNUMBER(SEARCH(".in/",C27)),ISNUMBER(SEARCH(".co/",C27)),ISNUMBER(SEARCH("bit.ly",C27))),"Whitelist this link first. ","")&amp;IF(H27&gt;1,"Sends as "&amp;H27&amp;" SMS. ",""))))))</f>
        <v/>
      </c>
    </row>
    <row r="28">
      <c r="B28" s="9" t="n">
        <v>22</v>
      </c>
      <c r="C28" s="20" t="n"/>
      <c r="D28" s="21" t="n"/>
      <c r="E28" s="21" t="n"/>
      <c r="F28" s="22">
        <f>IF(C28="","",LEN(C28))</f>
        <v/>
      </c>
      <c r="G28" s="22">
        <f>IF(C28="","",IF(OR(E28="Hindi, another script or emoji",ISNUMBER(FIND("₹",C28))),"Unicode",IF(E28="","Pick script","Plain")))</f>
        <v/>
      </c>
      <c r="H28" s="23">
        <f>IF(OR(C28="",G28="Pick script"),"",IF(G28="Plain",IF(F28&lt;=160,1,ROUNDUP(F28/153,0)),IF(F28&lt;=70,1,ROUNDUP(F28/67,0))))</f>
        <v/>
      </c>
      <c r="I28" s="13">
        <f>IF(C28="","",IF(D28="","Pick the type it is registered as.",IF(E28="","Pick what it is written in: it decides the character limit.",IF(TRIM(IF(AND(D28&lt;&gt;"Promotional",OR(ISNUMBER(SEARCH("offer",C28)),ISNUMBER(SEARCH("% off",C28)),ISNUMBER(SEARCH(" off ",C28)),ISNUMBER(SEARCH("free",C28)),ISNUMBER(SEARCH("discount",C28)),ISNUMBER(SEARCH("cashback",C28)),ISNUMBER(SEARCH("deal",C28)),ISNUMBER(SEARCH("sale",C28)),ISNUMBER(SEARCH("combo",C28)),ISNUMBER(SEARCH("book now",C28)),ISNUMBER(SEARCH("order now",C28)),ISNUMBER(SEARCH("छूट",C28)),ISNUMBER(SEARCH("ऑफर",C28)),ISNUMBER(SEARCH("ऑफ़र",C28)),ISNUMBER(SEARCH("मुफ्त",C28)),ISNUMBER(SEARCH("मुफ़्त",C28)),ISNUMBER(SEARCH("फ्री",C28)),ISNUMBER(SEARCH("डिस्काउंट",C28)))),"Offer wording: register as Promotional. ","")&amp;IF(AND(D28="Promotional",NOT(OR(ISNUMBER(SEARCH("opt out",C28)),ISNUMBER(SEARCH("opt-out",C28)),ISNUMBER(SEARCH("optout",C28)),ISNUMBER(SEARCH("unsubscribe",C28)),ISNUMBER(SEARCH("reply stop",C28)),ISNUMBER(SEARCH("sms stop",C28)),ISNUMBER(SEARCH("send stop",C28)),ISNUMBER(SEARCH("ऑप्ट आउट",C28))))),"Add the opt-out. ","")&amp;IF(OR(ISNUMBER(SEARCH("http",C28)),ISNUMBER(SEARCH("www.",C28)),ISNUMBER(SEARCH(".com",C28)),ISNUMBER(SEARCH(".in/",C28)),ISNUMBER(SEARCH(".co/",C28)),ISNUMBER(SEARCH("bit.ly",C28))),"Whitelist this link first. ","")&amp;IF(H28&gt;1,"Sends as "&amp;H28&amp;" SMS. ",""))="","OK",TRIM(IF(AND(D28&lt;&gt;"Promotional",OR(ISNUMBER(SEARCH("offer",C28)),ISNUMBER(SEARCH("% off",C28)),ISNUMBER(SEARCH(" off ",C28)),ISNUMBER(SEARCH("free",C28)),ISNUMBER(SEARCH("discount",C28)),ISNUMBER(SEARCH("cashback",C28)),ISNUMBER(SEARCH("deal",C28)),ISNUMBER(SEARCH("sale",C28)),ISNUMBER(SEARCH("combo",C28)),ISNUMBER(SEARCH("book now",C28)),ISNUMBER(SEARCH("order now",C28)),ISNUMBER(SEARCH("छूट",C28)),ISNUMBER(SEARCH("ऑफर",C28)),ISNUMBER(SEARCH("ऑफ़र",C28)),ISNUMBER(SEARCH("मुफ्त",C28)),ISNUMBER(SEARCH("मुफ़्त",C28)),ISNUMBER(SEARCH("फ्री",C28)),ISNUMBER(SEARCH("डिस्काउंट",C28)))),"Offer wording: register as Promotional. ","")&amp;IF(AND(D28="Promotional",NOT(OR(ISNUMBER(SEARCH("opt out",C28)),ISNUMBER(SEARCH("opt-out",C28)),ISNUMBER(SEARCH("optout",C28)),ISNUMBER(SEARCH("unsubscribe",C28)),ISNUMBER(SEARCH("reply stop",C28)),ISNUMBER(SEARCH("sms stop",C28)),ISNUMBER(SEARCH("send stop",C28)),ISNUMBER(SEARCH("ऑप्ट आउट",C28))))),"Add the opt-out. ","")&amp;IF(OR(ISNUMBER(SEARCH("http",C28)),ISNUMBER(SEARCH("www.",C28)),ISNUMBER(SEARCH(".com",C28)),ISNUMBER(SEARCH(".in/",C28)),ISNUMBER(SEARCH(".co/",C28)),ISNUMBER(SEARCH("bit.ly",C28))),"Whitelist this link first. ","")&amp;IF(H28&gt;1,"Sends as "&amp;H28&amp;" SMS. ",""))))))</f>
        <v/>
      </c>
    </row>
    <row r="29">
      <c r="B29" s="9" t="n">
        <v>23</v>
      </c>
      <c r="C29" s="20" t="n"/>
      <c r="D29" s="21" t="n"/>
      <c r="E29" s="21" t="n"/>
      <c r="F29" s="22">
        <f>IF(C29="","",LEN(C29))</f>
        <v/>
      </c>
      <c r="G29" s="22">
        <f>IF(C29="","",IF(OR(E29="Hindi, another script or emoji",ISNUMBER(FIND("₹",C29))),"Unicode",IF(E29="","Pick script","Plain")))</f>
        <v/>
      </c>
      <c r="H29" s="23">
        <f>IF(OR(C29="",G29="Pick script"),"",IF(G29="Plain",IF(F29&lt;=160,1,ROUNDUP(F29/153,0)),IF(F29&lt;=70,1,ROUNDUP(F29/67,0))))</f>
        <v/>
      </c>
      <c r="I29" s="13">
        <f>IF(C29="","",IF(D29="","Pick the type it is registered as.",IF(E29="","Pick what it is written in: it decides the character limit.",IF(TRIM(IF(AND(D29&lt;&gt;"Promotional",OR(ISNUMBER(SEARCH("offer",C29)),ISNUMBER(SEARCH("% off",C29)),ISNUMBER(SEARCH(" off ",C29)),ISNUMBER(SEARCH("free",C29)),ISNUMBER(SEARCH("discount",C29)),ISNUMBER(SEARCH("cashback",C29)),ISNUMBER(SEARCH("deal",C29)),ISNUMBER(SEARCH("sale",C29)),ISNUMBER(SEARCH("combo",C29)),ISNUMBER(SEARCH("book now",C29)),ISNUMBER(SEARCH("order now",C29)),ISNUMBER(SEARCH("छूट",C29)),ISNUMBER(SEARCH("ऑफर",C29)),ISNUMBER(SEARCH("ऑफ़र",C29)),ISNUMBER(SEARCH("मुफ्त",C29)),ISNUMBER(SEARCH("मुफ़्त",C29)),ISNUMBER(SEARCH("फ्री",C29)),ISNUMBER(SEARCH("डिस्काउंट",C29)))),"Offer wording: register as Promotional. ","")&amp;IF(AND(D29="Promotional",NOT(OR(ISNUMBER(SEARCH("opt out",C29)),ISNUMBER(SEARCH("opt-out",C29)),ISNUMBER(SEARCH("optout",C29)),ISNUMBER(SEARCH("unsubscribe",C29)),ISNUMBER(SEARCH("reply stop",C29)),ISNUMBER(SEARCH("sms stop",C29)),ISNUMBER(SEARCH("send stop",C29)),ISNUMBER(SEARCH("ऑप्ट आउट",C29))))),"Add the opt-out. ","")&amp;IF(OR(ISNUMBER(SEARCH("http",C29)),ISNUMBER(SEARCH("www.",C29)),ISNUMBER(SEARCH(".com",C29)),ISNUMBER(SEARCH(".in/",C29)),ISNUMBER(SEARCH(".co/",C29)),ISNUMBER(SEARCH("bit.ly",C29))),"Whitelist this link first. ","")&amp;IF(H29&gt;1,"Sends as "&amp;H29&amp;" SMS. ",""))="","OK",TRIM(IF(AND(D29&lt;&gt;"Promotional",OR(ISNUMBER(SEARCH("offer",C29)),ISNUMBER(SEARCH("% off",C29)),ISNUMBER(SEARCH(" off ",C29)),ISNUMBER(SEARCH("free",C29)),ISNUMBER(SEARCH("discount",C29)),ISNUMBER(SEARCH("cashback",C29)),ISNUMBER(SEARCH("deal",C29)),ISNUMBER(SEARCH("sale",C29)),ISNUMBER(SEARCH("combo",C29)),ISNUMBER(SEARCH("book now",C29)),ISNUMBER(SEARCH("order now",C29)),ISNUMBER(SEARCH("छूट",C29)),ISNUMBER(SEARCH("ऑफर",C29)),ISNUMBER(SEARCH("ऑफ़र",C29)),ISNUMBER(SEARCH("मुफ्त",C29)),ISNUMBER(SEARCH("मुफ़्त",C29)),ISNUMBER(SEARCH("फ्री",C29)),ISNUMBER(SEARCH("डिस्काउंट",C29)))),"Offer wording: register as Promotional. ","")&amp;IF(AND(D29="Promotional",NOT(OR(ISNUMBER(SEARCH("opt out",C29)),ISNUMBER(SEARCH("opt-out",C29)),ISNUMBER(SEARCH("optout",C29)),ISNUMBER(SEARCH("unsubscribe",C29)),ISNUMBER(SEARCH("reply stop",C29)),ISNUMBER(SEARCH("sms stop",C29)),ISNUMBER(SEARCH("send stop",C29)),ISNUMBER(SEARCH("ऑप्ट आउट",C29))))),"Add the opt-out. ","")&amp;IF(OR(ISNUMBER(SEARCH("http",C29)),ISNUMBER(SEARCH("www.",C29)),ISNUMBER(SEARCH(".com",C29)),ISNUMBER(SEARCH(".in/",C29)),ISNUMBER(SEARCH(".co/",C29)),ISNUMBER(SEARCH("bit.ly",C29))),"Whitelist this link first. ","")&amp;IF(H29&gt;1,"Sends as "&amp;H29&amp;" SMS. ",""))))))</f>
        <v/>
      </c>
    </row>
    <row r="30">
      <c r="B30" s="9" t="n">
        <v>24</v>
      </c>
      <c r="C30" s="20" t="n"/>
      <c r="D30" s="21" t="n"/>
      <c r="E30" s="21" t="n"/>
      <c r="F30" s="22">
        <f>IF(C30="","",LEN(C30))</f>
        <v/>
      </c>
      <c r="G30" s="22">
        <f>IF(C30="","",IF(OR(E30="Hindi, another script or emoji",ISNUMBER(FIND("₹",C30))),"Unicode",IF(E30="","Pick script","Plain")))</f>
        <v/>
      </c>
      <c r="H30" s="23">
        <f>IF(OR(C30="",G30="Pick script"),"",IF(G30="Plain",IF(F30&lt;=160,1,ROUNDUP(F30/153,0)),IF(F30&lt;=70,1,ROUNDUP(F30/67,0))))</f>
        <v/>
      </c>
      <c r="I30" s="13">
        <f>IF(C30="","",IF(D30="","Pick the type it is registered as.",IF(E30="","Pick what it is written in: it decides the character limit.",IF(TRIM(IF(AND(D30&lt;&gt;"Promotional",OR(ISNUMBER(SEARCH("offer",C30)),ISNUMBER(SEARCH("% off",C30)),ISNUMBER(SEARCH(" off ",C30)),ISNUMBER(SEARCH("free",C30)),ISNUMBER(SEARCH("discount",C30)),ISNUMBER(SEARCH("cashback",C30)),ISNUMBER(SEARCH("deal",C30)),ISNUMBER(SEARCH("sale",C30)),ISNUMBER(SEARCH("combo",C30)),ISNUMBER(SEARCH("book now",C30)),ISNUMBER(SEARCH("order now",C30)),ISNUMBER(SEARCH("छूट",C30)),ISNUMBER(SEARCH("ऑफर",C30)),ISNUMBER(SEARCH("ऑफ़र",C30)),ISNUMBER(SEARCH("मुफ्त",C30)),ISNUMBER(SEARCH("मुफ़्त",C30)),ISNUMBER(SEARCH("फ्री",C30)),ISNUMBER(SEARCH("डिस्काउंट",C30)))),"Offer wording: register as Promotional. ","")&amp;IF(AND(D30="Promotional",NOT(OR(ISNUMBER(SEARCH("opt out",C30)),ISNUMBER(SEARCH("opt-out",C30)),ISNUMBER(SEARCH("optout",C30)),ISNUMBER(SEARCH("unsubscribe",C30)),ISNUMBER(SEARCH("reply stop",C30)),ISNUMBER(SEARCH("sms stop",C30)),ISNUMBER(SEARCH("send stop",C30)),ISNUMBER(SEARCH("ऑप्ट आउट",C30))))),"Add the opt-out. ","")&amp;IF(OR(ISNUMBER(SEARCH("http",C30)),ISNUMBER(SEARCH("www.",C30)),ISNUMBER(SEARCH(".com",C30)),ISNUMBER(SEARCH(".in/",C30)),ISNUMBER(SEARCH(".co/",C30)),ISNUMBER(SEARCH("bit.ly",C30))),"Whitelist this link first. ","")&amp;IF(H30&gt;1,"Sends as "&amp;H30&amp;" SMS. ",""))="","OK",TRIM(IF(AND(D30&lt;&gt;"Promotional",OR(ISNUMBER(SEARCH("offer",C30)),ISNUMBER(SEARCH("% off",C30)),ISNUMBER(SEARCH(" off ",C30)),ISNUMBER(SEARCH("free",C30)),ISNUMBER(SEARCH("discount",C30)),ISNUMBER(SEARCH("cashback",C30)),ISNUMBER(SEARCH("deal",C30)),ISNUMBER(SEARCH("sale",C30)),ISNUMBER(SEARCH("combo",C30)),ISNUMBER(SEARCH("book now",C30)),ISNUMBER(SEARCH("order now",C30)),ISNUMBER(SEARCH("छूट",C30)),ISNUMBER(SEARCH("ऑफर",C30)),ISNUMBER(SEARCH("ऑफ़र",C30)),ISNUMBER(SEARCH("मुफ्त",C30)),ISNUMBER(SEARCH("मुफ़्त",C30)),ISNUMBER(SEARCH("फ्री",C30)),ISNUMBER(SEARCH("डिस्काउंट",C30)))),"Offer wording: register as Promotional. ","")&amp;IF(AND(D30="Promotional",NOT(OR(ISNUMBER(SEARCH("opt out",C30)),ISNUMBER(SEARCH("opt-out",C30)),ISNUMBER(SEARCH("optout",C30)),ISNUMBER(SEARCH("unsubscribe",C30)),ISNUMBER(SEARCH("reply stop",C30)),ISNUMBER(SEARCH("sms stop",C30)),ISNUMBER(SEARCH("send stop",C30)),ISNUMBER(SEARCH("ऑप्ट आउट",C30))))),"Add the opt-out. ","")&amp;IF(OR(ISNUMBER(SEARCH("http",C30)),ISNUMBER(SEARCH("www.",C30)),ISNUMBER(SEARCH(".com",C30)),ISNUMBER(SEARCH(".in/",C30)),ISNUMBER(SEARCH(".co/",C30)),ISNUMBER(SEARCH("bit.ly",C30))),"Whitelist this link first. ","")&amp;IF(H30&gt;1,"Sends as "&amp;H30&amp;" SMS. ",""))))))</f>
        <v/>
      </c>
    </row>
    <row r="31">
      <c r="B31" s="9" t="n">
        <v>25</v>
      </c>
      <c r="C31" s="20" t="n"/>
      <c r="D31" s="21" t="n"/>
      <c r="E31" s="21" t="n"/>
      <c r="F31" s="22">
        <f>IF(C31="","",LEN(C31))</f>
        <v/>
      </c>
      <c r="G31" s="22">
        <f>IF(C31="","",IF(OR(E31="Hindi, another script or emoji",ISNUMBER(FIND("₹",C31))),"Unicode",IF(E31="","Pick script","Plain")))</f>
        <v/>
      </c>
      <c r="H31" s="23">
        <f>IF(OR(C31="",G31="Pick script"),"",IF(G31="Plain",IF(F31&lt;=160,1,ROUNDUP(F31/153,0)),IF(F31&lt;=70,1,ROUNDUP(F31/67,0))))</f>
        <v/>
      </c>
      <c r="I31" s="13">
        <f>IF(C31="","",IF(D31="","Pick the type it is registered as.",IF(E31="","Pick what it is written in: it decides the character limit.",IF(TRIM(IF(AND(D31&lt;&gt;"Promotional",OR(ISNUMBER(SEARCH("offer",C31)),ISNUMBER(SEARCH("% off",C31)),ISNUMBER(SEARCH(" off ",C31)),ISNUMBER(SEARCH("free",C31)),ISNUMBER(SEARCH("discount",C31)),ISNUMBER(SEARCH("cashback",C31)),ISNUMBER(SEARCH("deal",C31)),ISNUMBER(SEARCH("sale",C31)),ISNUMBER(SEARCH("combo",C31)),ISNUMBER(SEARCH("book now",C31)),ISNUMBER(SEARCH("order now",C31)),ISNUMBER(SEARCH("छूट",C31)),ISNUMBER(SEARCH("ऑफर",C31)),ISNUMBER(SEARCH("ऑफ़र",C31)),ISNUMBER(SEARCH("मुफ्त",C31)),ISNUMBER(SEARCH("मुफ़्त",C31)),ISNUMBER(SEARCH("फ्री",C31)),ISNUMBER(SEARCH("डिस्काउंट",C31)))),"Offer wording: register as Promotional. ","")&amp;IF(AND(D31="Promotional",NOT(OR(ISNUMBER(SEARCH("opt out",C31)),ISNUMBER(SEARCH("opt-out",C31)),ISNUMBER(SEARCH("optout",C31)),ISNUMBER(SEARCH("unsubscribe",C31)),ISNUMBER(SEARCH("reply stop",C31)),ISNUMBER(SEARCH("sms stop",C31)),ISNUMBER(SEARCH("send stop",C31)),ISNUMBER(SEARCH("ऑप्ट आउट",C31))))),"Add the opt-out. ","")&amp;IF(OR(ISNUMBER(SEARCH("http",C31)),ISNUMBER(SEARCH("www.",C31)),ISNUMBER(SEARCH(".com",C31)),ISNUMBER(SEARCH(".in/",C31)),ISNUMBER(SEARCH(".co/",C31)),ISNUMBER(SEARCH("bit.ly",C31))),"Whitelist this link first. ","")&amp;IF(H31&gt;1,"Sends as "&amp;H31&amp;" SMS. ",""))="","OK",TRIM(IF(AND(D31&lt;&gt;"Promotional",OR(ISNUMBER(SEARCH("offer",C31)),ISNUMBER(SEARCH("% off",C31)),ISNUMBER(SEARCH(" off ",C31)),ISNUMBER(SEARCH("free",C31)),ISNUMBER(SEARCH("discount",C31)),ISNUMBER(SEARCH("cashback",C31)),ISNUMBER(SEARCH("deal",C31)),ISNUMBER(SEARCH("sale",C31)),ISNUMBER(SEARCH("combo",C31)),ISNUMBER(SEARCH("book now",C31)),ISNUMBER(SEARCH("order now",C31)),ISNUMBER(SEARCH("छूट",C31)),ISNUMBER(SEARCH("ऑफर",C31)),ISNUMBER(SEARCH("ऑफ़र",C31)),ISNUMBER(SEARCH("मुफ्त",C31)),ISNUMBER(SEARCH("मुफ़्त",C31)),ISNUMBER(SEARCH("फ्री",C31)),ISNUMBER(SEARCH("डिस्काउंट",C31)))),"Offer wording: register as Promotional. ","")&amp;IF(AND(D31="Promotional",NOT(OR(ISNUMBER(SEARCH("opt out",C31)),ISNUMBER(SEARCH("opt-out",C31)),ISNUMBER(SEARCH("optout",C31)),ISNUMBER(SEARCH("unsubscribe",C31)),ISNUMBER(SEARCH("reply stop",C31)),ISNUMBER(SEARCH("sms stop",C31)),ISNUMBER(SEARCH("send stop",C31)),ISNUMBER(SEARCH("ऑप्ट आउट",C31))))),"Add the opt-out. ","")&amp;IF(OR(ISNUMBER(SEARCH("http",C31)),ISNUMBER(SEARCH("www.",C31)),ISNUMBER(SEARCH(".com",C31)),ISNUMBER(SEARCH(".in/",C31)),ISNUMBER(SEARCH(".co/",C31)),ISNUMBER(SEARCH("bit.ly",C31))),"Whitelist this link first. ","")&amp;IF(H31&gt;1,"Sends as "&amp;H31&amp;" SMS. ",""))))))</f>
        <v/>
      </c>
    </row>
    <row r="32">
      <c r="B32" s="9" t="n">
        <v>26</v>
      </c>
      <c r="C32" s="20" t="n"/>
      <c r="D32" s="21" t="n"/>
      <c r="E32" s="21" t="n"/>
      <c r="F32" s="22">
        <f>IF(C32="","",LEN(C32))</f>
        <v/>
      </c>
      <c r="G32" s="22">
        <f>IF(C32="","",IF(OR(E32="Hindi, another script or emoji",ISNUMBER(FIND("₹",C32))),"Unicode",IF(E32="","Pick script","Plain")))</f>
        <v/>
      </c>
      <c r="H32" s="23">
        <f>IF(OR(C32="",G32="Pick script"),"",IF(G32="Plain",IF(F32&lt;=160,1,ROUNDUP(F32/153,0)),IF(F32&lt;=70,1,ROUNDUP(F32/67,0))))</f>
        <v/>
      </c>
      <c r="I32" s="13">
        <f>IF(C32="","",IF(D32="","Pick the type it is registered as.",IF(E32="","Pick what it is written in: it decides the character limit.",IF(TRIM(IF(AND(D32&lt;&gt;"Promotional",OR(ISNUMBER(SEARCH("offer",C32)),ISNUMBER(SEARCH("% off",C32)),ISNUMBER(SEARCH(" off ",C32)),ISNUMBER(SEARCH("free",C32)),ISNUMBER(SEARCH("discount",C32)),ISNUMBER(SEARCH("cashback",C32)),ISNUMBER(SEARCH("deal",C32)),ISNUMBER(SEARCH("sale",C32)),ISNUMBER(SEARCH("combo",C32)),ISNUMBER(SEARCH("book now",C32)),ISNUMBER(SEARCH("order now",C32)),ISNUMBER(SEARCH("छूट",C32)),ISNUMBER(SEARCH("ऑफर",C32)),ISNUMBER(SEARCH("ऑफ़र",C32)),ISNUMBER(SEARCH("मुफ्त",C32)),ISNUMBER(SEARCH("मुफ़्त",C32)),ISNUMBER(SEARCH("फ्री",C32)),ISNUMBER(SEARCH("डिस्काउंट",C32)))),"Offer wording: register as Promotional. ","")&amp;IF(AND(D32="Promotional",NOT(OR(ISNUMBER(SEARCH("opt out",C32)),ISNUMBER(SEARCH("opt-out",C32)),ISNUMBER(SEARCH("optout",C32)),ISNUMBER(SEARCH("unsubscribe",C32)),ISNUMBER(SEARCH("reply stop",C32)),ISNUMBER(SEARCH("sms stop",C32)),ISNUMBER(SEARCH("send stop",C32)),ISNUMBER(SEARCH("ऑप्ट आउट",C32))))),"Add the opt-out. ","")&amp;IF(OR(ISNUMBER(SEARCH("http",C32)),ISNUMBER(SEARCH("www.",C32)),ISNUMBER(SEARCH(".com",C32)),ISNUMBER(SEARCH(".in/",C32)),ISNUMBER(SEARCH(".co/",C32)),ISNUMBER(SEARCH("bit.ly",C32))),"Whitelist this link first. ","")&amp;IF(H32&gt;1,"Sends as "&amp;H32&amp;" SMS. ",""))="","OK",TRIM(IF(AND(D32&lt;&gt;"Promotional",OR(ISNUMBER(SEARCH("offer",C32)),ISNUMBER(SEARCH("% off",C32)),ISNUMBER(SEARCH(" off ",C32)),ISNUMBER(SEARCH("free",C32)),ISNUMBER(SEARCH("discount",C32)),ISNUMBER(SEARCH("cashback",C32)),ISNUMBER(SEARCH("deal",C32)),ISNUMBER(SEARCH("sale",C32)),ISNUMBER(SEARCH("combo",C32)),ISNUMBER(SEARCH("book now",C32)),ISNUMBER(SEARCH("order now",C32)),ISNUMBER(SEARCH("छूट",C32)),ISNUMBER(SEARCH("ऑफर",C32)),ISNUMBER(SEARCH("ऑफ़र",C32)),ISNUMBER(SEARCH("मुफ्त",C32)),ISNUMBER(SEARCH("मुफ़्त",C32)),ISNUMBER(SEARCH("फ्री",C32)),ISNUMBER(SEARCH("डिस्काउंट",C32)))),"Offer wording: register as Promotional. ","")&amp;IF(AND(D32="Promotional",NOT(OR(ISNUMBER(SEARCH("opt out",C32)),ISNUMBER(SEARCH("opt-out",C32)),ISNUMBER(SEARCH("optout",C32)),ISNUMBER(SEARCH("unsubscribe",C32)),ISNUMBER(SEARCH("reply stop",C32)),ISNUMBER(SEARCH("sms stop",C32)),ISNUMBER(SEARCH("send stop",C32)),ISNUMBER(SEARCH("ऑप्ट आउट",C32))))),"Add the opt-out. ","")&amp;IF(OR(ISNUMBER(SEARCH("http",C32)),ISNUMBER(SEARCH("www.",C32)),ISNUMBER(SEARCH(".com",C32)),ISNUMBER(SEARCH(".in/",C32)),ISNUMBER(SEARCH(".co/",C32)),ISNUMBER(SEARCH("bit.ly",C32))),"Whitelist this link first. ","")&amp;IF(H32&gt;1,"Sends as "&amp;H32&amp;" SMS. ",""))))))</f>
        <v/>
      </c>
    </row>
    <row r="33">
      <c r="B33" s="9" t="n">
        <v>27</v>
      </c>
      <c r="C33" s="20" t="n"/>
      <c r="D33" s="21" t="n"/>
      <c r="E33" s="21" t="n"/>
      <c r="F33" s="22">
        <f>IF(C33="","",LEN(C33))</f>
        <v/>
      </c>
      <c r="G33" s="22">
        <f>IF(C33="","",IF(OR(E33="Hindi, another script or emoji",ISNUMBER(FIND("₹",C33))),"Unicode",IF(E33="","Pick script","Plain")))</f>
        <v/>
      </c>
      <c r="H33" s="23">
        <f>IF(OR(C33="",G33="Pick script"),"",IF(G33="Plain",IF(F33&lt;=160,1,ROUNDUP(F33/153,0)),IF(F33&lt;=70,1,ROUNDUP(F33/67,0))))</f>
        <v/>
      </c>
      <c r="I33" s="13">
        <f>IF(C33="","",IF(D33="","Pick the type it is registered as.",IF(E33="","Pick what it is written in: it decides the character limit.",IF(TRIM(IF(AND(D33&lt;&gt;"Promotional",OR(ISNUMBER(SEARCH("offer",C33)),ISNUMBER(SEARCH("% off",C33)),ISNUMBER(SEARCH(" off ",C33)),ISNUMBER(SEARCH("free",C33)),ISNUMBER(SEARCH("discount",C33)),ISNUMBER(SEARCH("cashback",C33)),ISNUMBER(SEARCH("deal",C33)),ISNUMBER(SEARCH("sale",C33)),ISNUMBER(SEARCH("combo",C33)),ISNUMBER(SEARCH("book now",C33)),ISNUMBER(SEARCH("order now",C33)),ISNUMBER(SEARCH("छूट",C33)),ISNUMBER(SEARCH("ऑफर",C33)),ISNUMBER(SEARCH("ऑफ़र",C33)),ISNUMBER(SEARCH("मुफ्त",C33)),ISNUMBER(SEARCH("मुफ़्त",C33)),ISNUMBER(SEARCH("फ्री",C33)),ISNUMBER(SEARCH("डिस्काउंट",C33)))),"Offer wording: register as Promotional. ","")&amp;IF(AND(D33="Promotional",NOT(OR(ISNUMBER(SEARCH("opt out",C33)),ISNUMBER(SEARCH("opt-out",C33)),ISNUMBER(SEARCH("optout",C33)),ISNUMBER(SEARCH("unsubscribe",C33)),ISNUMBER(SEARCH("reply stop",C33)),ISNUMBER(SEARCH("sms stop",C33)),ISNUMBER(SEARCH("send stop",C33)),ISNUMBER(SEARCH("ऑप्ट आउट",C33))))),"Add the opt-out. ","")&amp;IF(OR(ISNUMBER(SEARCH("http",C33)),ISNUMBER(SEARCH("www.",C33)),ISNUMBER(SEARCH(".com",C33)),ISNUMBER(SEARCH(".in/",C33)),ISNUMBER(SEARCH(".co/",C33)),ISNUMBER(SEARCH("bit.ly",C33))),"Whitelist this link first. ","")&amp;IF(H33&gt;1,"Sends as "&amp;H33&amp;" SMS. ",""))="","OK",TRIM(IF(AND(D33&lt;&gt;"Promotional",OR(ISNUMBER(SEARCH("offer",C33)),ISNUMBER(SEARCH("% off",C33)),ISNUMBER(SEARCH(" off ",C33)),ISNUMBER(SEARCH("free",C33)),ISNUMBER(SEARCH("discount",C33)),ISNUMBER(SEARCH("cashback",C33)),ISNUMBER(SEARCH("deal",C33)),ISNUMBER(SEARCH("sale",C33)),ISNUMBER(SEARCH("combo",C33)),ISNUMBER(SEARCH("book now",C33)),ISNUMBER(SEARCH("order now",C33)),ISNUMBER(SEARCH("छूट",C33)),ISNUMBER(SEARCH("ऑफर",C33)),ISNUMBER(SEARCH("ऑफ़र",C33)),ISNUMBER(SEARCH("मुफ्त",C33)),ISNUMBER(SEARCH("मुफ़्त",C33)),ISNUMBER(SEARCH("फ्री",C33)),ISNUMBER(SEARCH("डिस्काउंट",C33)))),"Offer wording: register as Promotional. ","")&amp;IF(AND(D33="Promotional",NOT(OR(ISNUMBER(SEARCH("opt out",C33)),ISNUMBER(SEARCH("opt-out",C33)),ISNUMBER(SEARCH("optout",C33)),ISNUMBER(SEARCH("unsubscribe",C33)),ISNUMBER(SEARCH("reply stop",C33)),ISNUMBER(SEARCH("sms stop",C33)),ISNUMBER(SEARCH("send stop",C33)),ISNUMBER(SEARCH("ऑप्ट आउट",C33))))),"Add the opt-out. ","")&amp;IF(OR(ISNUMBER(SEARCH("http",C33)),ISNUMBER(SEARCH("www.",C33)),ISNUMBER(SEARCH(".com",C33)),ISNUMBER(SEARCH(".in/",C33)),ISNUMBER(SEARCH(".co/",C33)),ISNUMBER(SEARCH("bit.ly",C33))),"Whitelist this link first. ","")&amp;IF(H33&gt;1,"Sends as "&amp;H33&amp;" SMS. ",""))))))</f>
        <v/>
      </c>
    </row>
    <row r="34">
      <c r="B34" s="9" t="n">
        <v>28</v>
      </c>
      <c r="C34" s="20" t="n"/>
      <c r="D34" s="21" t="n"/>
      <c r="E34" s="21" t="n"/>
      <c r="F34" s="22">
        <f>IF(C34="","",LEN(C34))</f>
        <v/>
      </c>
      <c r="G34" s="22">
        <f>IF(C34="","",IF(OR(E34="Hindi, another script or emoji",ISNUMBER(FIND("₹",C34))),"Unicode",IF(E34="","Pick script","Plain")))</f>
        <v/>
      </c>
      <c r="H34" s="23">
        <f>IF(OR(C34="",G34="Pick script"),"",IF(G34="Plain",IF(F34&lt;=160,1,ROUNDUP(F34/153,0)),IF(F34&lt;=70,1,ROUNDUP(F34/67,0))))</f>
        <v/>
      </c>
      <c r="I34" s="13">
        <f>IF(C34="","",IF(D34="","Pick the type it is registered as.",IF(E34="","Pick what it is written in: it decides the character limit.",IF(TRIM(IF(AND(D34&lt;&gt;"Promotional",OR(ISNUMBER(SEARCH("offer",C34)),ISNUMBER(SEARCH("% off",C34)),ISNUMBER(SEARCH(" off ",C34)),ISNUMBER(SEARCH("free",C34)),ISNUMBER(SEARCH("discount",C34)),ISNUMBER(SEARCH("cashback",C34)),ISNUMBER(SEARCH("deal",C34)),ISNUMBER(SEARCH("sale",C34)),ISNUMBER(SEARCH("combo",C34)),ISNUMBER(SEARCH("book now",C34)),ISNUMBER(SEARCH("order now",C34)),ISNUMBER(SEARCH("छूट",C34)),ISNUMBER(SEARCH("ऑफर",C34)),ISNUMBER(SEARCH("ऑफ़र",C34)),ISNUMBER(SEARCH("मुफ्त",C34)),ISNUMBER(SEARCH("मुफ़्त",C34)),ISNUMBER(SEARCH("फ्री",C34)),ISNUMBER(SEARCH("डिस्काउंट",C34)))),"Offer wording: register as Promotional. ","")&amp;IF(AND(D34="Promotional",NOT(OR(ISNUMBER(SEARCH("opt out",C34)),ISNUMBER(SEARCH("opt-out",C34)),ISNUMBER(SEARCH("optout",C34)),ISNUMBER(SEARCH("unsubscribe",C34)),ISNUMBER(SEARCH("reply stop",C34)),ISNUMBER(SEARCH("sms stop",C34)),ISNUMBER(SEARCH("send stop",C34)),ISNUMBER(SEARCH("ऑप्ट आउट",C34))))),"Add the opt-out. ","")&amp;IF(OR(ISNUMBER(SEARCH("http",C34)),ISNUMBER(SEARCH("www.",C34)),ISNUMBER(SEARCH(".com",C34)),ISNUMBER(SEARCH(".in/",C34)),ISNUMBER(SEARCH(".co/",C34)),ISNUMBER(SEARCH("bit.ly",C34))),"Whitelist this link first. ","")&amp;IF(H34&gt;1,"Sends as "&amp;H34&amp;" SMS. ",""))="","OK",TRIM(IF(AND(D34&lt;&gt;"Promotional",OR(ISNUMBER(SEARCH("offer",C34)),ISNUMBER(SEARCH("% off",C34)),ISNUMBER(SEARCH(" off ",C34)),ISNUMBER(SEARCH("free",C34)),ISNUMBER(SEARCH("discount",C34)),ISNUMBER(SEARCH("cashback",C34)),ISNUMBER(SEARCH("deal",C34)),ISNUMBER(SEARCH("sale",C34)),ISNUMBER(SEARCH("combo",C34)),ISNUMBER(SEARCH("book now",C34)),ISNUMBER(SEARCH("order now",C34)),ISNUMBER(SEARCH("छूट",C34)),ISNUMBER(SEARCH("ऑफर",C34)),ISNUMBER(SEARCH("ऑफ़र",C34)),ISNUMBER(SEARCH("मुफ्त",C34)),ISNUMBER(SEARCH("मुफ़्त",C34)),ISNUMBER(SEARCH("फ्री",C34)),ISNUMBER(SEARCH("डिस्काउंट",C34)))),"Offer wording: register as Promotional. ","")&amp;IF(AND(D34="Promotional",NOT(OR(ISNUMBER(SEARCH("opt out",C34)),ISNUMBER(SEARCH("opt-out",C34)),ISNUMBER(SEARCH("optout",C34)),ISNUMBER(SEARCH("unsubscribe",C34)),ISNUMBER(SEARCH("reply stop",C34)),ISNUMBER(SEARCH("sms stop",C34)),ISNUMBER(SEARCH("send stop",C34)),ISNUMBER(SEARCH("ऑप्ट आउट",C34))))),"Add the opt-out. ","")&amp;IF(OR(ISNUMBER(SEARCH("http",C34)),ISNUMBER(SEARCH("www.",C34)),ISNUMBER(SEARCH(".com",C34)),ISNUMBER(SEARCH(".in/",C34)),ISNUMBER(SEARCH(".co/",C34)),ISNUMBER(SEARCH("bit.ly",C34))),"Whitelist this link first. ","")&amp;IF(H34&gt;1,"Sends as "&amp;H34&amp;" SMS. ",""))))))</f>
        <v/>
      </c>
    </row>
    <row r="35">
      <c r="B35" s="9" t="n">
        <v>29</v>
      </c>
      <c r="C35" s="20" t="n"/>
      <c r="D35" s="21" t="n"/>
      <c r="E35" s="21" t="n"/>
      <c r="F35" s="22">
        <f>IF(C35="","",LEN(C35))</f>
        <v/>
      </c>
      <c r="G35" s="22">
        <f>IF(C35="","",IF(OR(E35="Hindi, another script or emoji",ISNUMBER(FIND("₹",C35))),"Unicode",IF(E35="","Pick script","Plain")))</f>
        <v/>
      </c>
      <c r="H35" s="23">
        <f>IF(OR(C35="",G35="Pick script"),"",IF(G35="Plain",IF(F35&lt;=160,1,ROUNDUP(F35/153,0)),IF(F35&lt;=70,1,ROUNDUP(F35/67,0))))</f>
        <v/>
      </c>
      <c r="I35" s="13">
        <f>IF(C35="","",IF(D35="","Pick the type it is registered as.",IF(E35="","Pick what it is written in: it decides the character limit.",IF(TRIM(IF(AND(D35&lt;&gt;"Promotional",OR(ISNUMBER(SEARCH("offer",C35)),ISNUMBER(SEARCH("% off",C35)),ISNUMBER(SEARCH(" off ",C35)),ISNUMBER(SEARCH("free",C35)),ISNUMBER(SEARCH("discount",C35)),ISNUMBER(SEARCH("cashback",C35)),ISNUMBER(SEARCH("deal",C35)),ISNUMBER(SEARCH("sale",C35)),ISNUMBER(SEARCH("combo",C35)),ISNUMBER(SEARCH("book now",C35)),ISNUMBER(SEARCH("order now",C35)),ISNUMBER(SEARCH("छूट",C35)),ISNUMBER(SEARCH("ऑफर",C35)),ISNUMBER(SEARCH("ऑफ़र",C35)),ISNUMBER(SEARCH("मुफ्त",C35)),ISNUMBER(SEARCH("मुफ़्त",C35)),ISNUMBER(SEARCH("फ्री",C35)),ISNUMBER(SEARCH("डिस्काउंट",C35)))),"Offer wording: register as Promotional. ","")&amp;IF(AND(D35="Promotional",NOT(OR(ISNUMBER(SEARCH("opt out",C35)),ISNUMBER(SEARCH("opt-out",C35)),ISNUMBER(SEARCH("optout",C35)),ISNUMBER(SEARCH("unsubscribe",C35)),ISNUMBER(SEARCH("reply stop",C35)),ISNUMBER(SEARCH("sms stop",C35)),ISNUMBER(SEARCH("send stop",C35)),ISNUMBER(SEARCH("ऑप्ट आउट",C35))))),"Add the opt-out. ","")&amp;IF(OR(ISNUMBER(SEARCH("http",C35)),ISNUMBER(SEARCH("www.",C35)),ISNUMBER(SEARCH(".com",C35)),ISNUMBER(SEARCH(".in/",C35)),ISNUMBER(SEARCH(".co/",C35)),ISNUMBER(SEARCH("bit.ly",C35))),"Whitelist this link first. ","")&amp;IF(H35&gt;1,"Sends as "&amp;H35&amp;" SMS. ",""))="","OK",TRIM(IF(AND(D35&lt;&gt;"Promotional",OR(ISNUMBER(SEARCH("offer",C35)),ISNUMBER(SEARCH("% off",C35)),ISNUMBER(SEARCH(" off ",C35)),ISNUMBER(SEARCH("free",C35)),ISNUMBER(SEARCH("discount",C35)),ISNUMBER(SEARCH("cashback",C35)),ISNUMBER(SEARCH("deal",C35)),ISNUMBER(SEARCH("sale",C35)),ISNUMBER(SEARCH("combo",C35)),ISNUMBER(SEARCH("book now",C35)),ISNUMBER(SEARCH("order now",C35)),ISNUMBER(SEARCH("छूट",C35)),ISNUMBER(SEARCH("ऑफर",C35)),ISNUMBER(SEARCH("ऑफ़र",C35)),ISNUMBER(SEARCH("मुफ्त",C35)),ISNUMBER(SEARCH("मुफ़्त",C35)),ISNUMBER(SEARCH("फ्री",C35)),ISNUMBER(SEARCH("डिस्काउंट",C35)))),"Offer wording: register as Promotional. ","")&amp;IF(AND(D35="Promotional",NOT(OR(ISNUMBER(SEARCH("opt out",C35)),ISNUMBER(SEARCH("opt-out",C35)),ISNUMBER(SEARCH("optout",C35)),ISNUMBER(SEARCH("unsubscribe",C35)),ISNUMBER(SEARCH("reply stop",C35)),ISNUMBER(SEARCH("sms stop",C35)),ISNUMBER(SEARCH("send stop",C35)),ISNUMBER(SEARCH("ऑप्ट आउट",C35))))),"Add the opt-out. ","")&amp;IF(OR(ISNUMBER(SEARCH("http",C35)),ISNUMBER(SEARCH("www.",C35)),ISNUMBER(SEARCH(".com",C35)),ISNUMBER(SEARCH(".in/",C35)),ISNUMBER(SEARCH(".co/",C35)),ISNUMBER(SEARCH("bit.ly",C35))),"Whitelist this link first. ","")&amp;IF(H35&gt;1,"Sends as "&amp;H35&amp;" SMS. ",""))))))</f>
        <v/>
      </c>
    </row>
    <row r="36">
      <c r="B36" s="9" t="n">
        <v>30</v>
      </c>
      <c r="C36" s="20" t="n"/>
      <c r="D36" s="21" t="n"/>
      <c r="E36" s="21" t="n"/>
      <c r="F36" s="22">
        <f>IF(C36="","",LEN(C36))</f>
        <v/>
      </c>
      <c r="G36" s="22">
        <f>IF(C36="","",IF(OR(E36="Hindi, another script or emoji",ISNUMBER(FIND("₹",C36))),"Unicode",IF(E36="","Pick script","Plain")))</f>
        <v/>
      </c>
      <c r="H36" s="23">
        <f>IF(OR(C36="",G36="Pick script"),"",IF(G36="Plain",IF(F36&lt;=160,1,ROUNDUP(F36/153,0)),IF(F36&lt;=70,1,ROUNDUP(F36/67,0))))</f>
        <v/>
      </c>
      <c r="I36" s="13">
        <f>IF(C36="","",IF(D36="","Pick the type it is registered as.",IF(E36="","Pick what it is written in: it decides the character limit.",IF(TRIM(IF(AND(D36&lt;&gt;"Promotional",OR(ISNUMBER(SEARCH("offer",C36)),ISNUMBER(SEARCH("% off",C36)),ISNUMBER(SEARCH(" off ",C36)),ISNUMBER(SEARCH("free",C36)),ISNUMBER(SEARCH("discount",C36)),ISNUMBER(SEARCH("cashback",C36)),ISNUMBER(SEARCH("deal",C36)),ISNUMBER(SEARCH("sale",C36)),ISNUMBER(SEARCH("combo",C36)),ISNUMBER(SEARCH("book now",C36)),ISNUMBER(SEARCH("order now",C36)),ISNUMBER(SEARCH("छूट",C36)),ISNUMBER(SEARCH("ऑफर",C36)),ISNUMBER(SEARCH("ऑफ़र",C36)),ISNUMBER(SEARCH("मुफ्त",C36)),ISNUMBER(SEARCH("मुफ़्त",C36)),ISNUMBER(SEARCH("फ्री",C36)),ISNUMBER(SEARCH("डिस्काउंट",C36)))),"Offer wording: register as Promotional. ","")&amp;IF(AND(D36="Promotional",NOT(OR(ISNUMBER(SEARCH("opt out",C36)),ISNUMBER(SEARCH("opt-out",C36)),ISNUMBER(SEARCH("optout",C36)),ISNUMBER(SEARCH("unsubscribe",C36)),ISNUMBER(SEARCH("reply stop",C36)),ISNUMBER(SEARCH("sms stop",C36)),ISNUMBER(SEARCH("send stop",C36)),ISNUMBER(SEARCH("ऑप्ट आउट",C36))))),"Add the opt-out. ","")&amp;IF(OR(ISNUMBER(SEARCH("http",C36)),ISNUMBER(SEARCH("www.",C36)),ISNUMBER(SEARCH(".com",C36)),ISNUMBER(SEARCH(".in/",C36)),ISNUMBER(SEARCH(".co/",C36)),ISNUMBER(SEARCH("bit.ly",C36))),"Whitelist this link first. ","")&amp;IF(H36&gt;1,"Sends as "&amp;H36&amp;" SMS. ",""))="","OK",TRIM(IF(AND(D36&lt;&gt;"Promotional",OR(ISNUMBER(SEARCH("offer",C36)),ISNUMBER(SEARCH("% off",C36)),ISNUMBER(SEARCH(" off ",C36)),ISNUMBER(SEARCH("free",C36)),ISNUMBER(SEARCH("discount",C36)),ISNUMBER(SEARCH("cashback",C36)),ISNUMBER(SEARCH("deal",C36)),ISNUMBER(SEARCH("sale",C36)),ISNUMBER(SEARCH("combo",C36)),ISNUMBER(SEARCH("book now",C36)),ISNUMBER(SEARCH("order now",C36)),ISNUMBER(SEARCH("छूट",C36)),ISNUMBER(SEARCH("ऑफर",C36)),ISNUMBER(SEARCH("ऑफ़र",C36)),ISNUMBER(SEARCH("मुफ्त",C36)),ISNUMBER(SEARCH("मुफ़्त",C36)),ISNUMBER(SEARCH("फ्री",C36)),ISNUMBER(SEARCH("डिस्काउंट",C36)))),"Offer wording: register as Promotional. ","")&amp;IF(AND(D36="Promotional",NOT(OR(ISNUMBER(SEARCH("opt out",C36)),ISNUMBER(SEARCH("opt-out",C36)),ISNUMBER(SEARCH("optout",C36)),ISNUMBER(SEARCH("unsubscribe",C36)),ISNUMBER(SEARCH("reply stop",C36)),ISNUMBER(SEARCH("sms stop",C36)),ISNUMBER(SEARCH("send stop",C36)),ISNUMBER(SEARCH("ऑप्ट आउट",C36))))),"Add the opt-out. ","")&amp;IF(OR(ISNUMBER(SEARCH("http",C36)),ISNUMBER(SEARCH("www.",C36)),ISNUMBER(SEARCH(".com",C36)),ISNUMBER(SEARCH(".in/",C36)),ISNUMBER(SEARCH(".co/",C36)),ISNUMBER(SEARCH("bit.ly",C36))),"Whitelist this link first. ","")&amp;IF(H36&gt;1,"Sends as "&amp;H36&amp;" SMS. ",""))))))</f>
        <v/>
      </c>
    </row>
    <row r="37">
      <c r="B37" s="9" t="n">
        <v>31</v>
      </c>
      <c r="C37" s="20" t="n"/>
      <c r="D37" s="21" t="n"/>
      <c r="E37" s="21" t="n"/>
      <c r="F37" s="22">
        <f>IF(C37="","",LEN(C37))</f>
        <v/>
      </c>
      <c r="G37" s="22">
        <f>IF(C37="","",IF(OR(E37="Hindi, another script or emoji",ISNUMBER(FIND("₹",C37))),"Unicode",IF(E37="","Pick script","Plain")))</f>
        <v/>
      </c>
      <c r="H37" s="23">
        <f>IF(OR(C37="",G37="Pick script"),"",IF(G37="Plain",IF(F37&lt;=160,1,ROUNDUP(F37/153,0)),IF(F37&lt;=70,1,ROUNDUP(F37/67,0))))</f>
        <v/>
      </c>
      <c r="I37" s="13">
        <f>IF(C37="","",IF(D37="","Pick the type it is registered as.",IF(E37="","Pick what it is written in: it decides the character limit.",IF(TRIM(IF(AND(D37&lt;&gt;"Promotional",OR(ISNUMBER(SEARCH("offer",C37)),ISNUMBER(SEARCH("% off",C37)),ISNUMBER(SEARCH(" off ",C37)),ISNUMBER(SEARCH("free",C37)),ISNUMBER(SEARCH("discount",C37)),ISNUMBER(SEARCH("cashback",C37)),ISNUMBER(SEARCH("deal",C37)),ISNUMBER(SEARCH("sale",C37)),ISNUMBER(SEARCH("combo",C37)),ISNUMBER(SEARCH("book now",C37)),ISNUMBER(SEARCH("order now",C37)),ISNUMBER(SEARCH("छूट",C37)),ISNUMBER(SEARCH("ऑफर",C37)),ISNUMBER(SEARCH("ऑफ़र",C37)),ISNUMBER(SEARCH("मुफ्त",C37)),ISNUMBER(SEARCH("मुफ़्त",C37)),ISNUMBER(SEARCH("फ्री",C37)),ISNUMBER(SEARCH("डिस्काउंट",C37)))),"Offer wording: register as Promotional. ","")&amp;IF(AND(D37="Promotional",NOT(OR(ISNUMBER(SEARCH("opt out",C37)),ISNUMBER(SEARCH("opt-out",C37)),ISNUMBER(SEARCH("optout",C37)),ISNUMBER(SEARCH("unsubscribe",C37)),ISNUMBER(SEARCH("reply stop",C37)),ISNUMBER(SEARCH("sms stop",C37)),ISNUMBER(SEARCH("send stop",C37)),ISNUMBER(SEARCH("ऑप्ट आउट",C37))))),"Add the opt-out. ","")&amp;IF(OR(ISNUMBER(SEARCH("http",C37)),ISNUMBER(SEARCH("www.",C37)),ISNUMBER(SEARCH(".com",C37)),ISNUMBER(SEARCH(".in/",C37)),ISNUMBER(SEARCH(".co/",C37)),ISNUMBER(SEARCH("bit.ly",C37))),"Whitelist this link first. ","")&amp;IF(H37&gt;1,"Sends as "&amp;H37&amp;" SMS. ",""))="","OK",TRIM(IF(AND(D37&lt;&gt;"Promotional",OR(ISNUMBER(SEARCH("offer",C37)),ISNUMBER(SEARCH("% off",C37)),ISNUMBER(SEARCH(" off ",C37)),ISNUMBER(SEARCH("free",C37)),ISNUMBER(SEARCH("discount",C37)),ISNUMBER(SEARCH("cashback",C37)),ISNUMBER(SEARCH("deal",C37)),ISNUMBER(SEARCH("sale",C37)),ISNUMBER(SEARCH("combo",C37)),ISNUMBER(SEARCH("book now",C37)),ISNUMBER(SEARCH("order now",C37)),ISNUMBER(SEARCH("छूट",C37)),ISNUMBER(SEARCH("ऑफर",C37)),ISNUMBER(SEARCH("ऑफ़र",C37)),ISNUMBER(SEARCH("मुफ्त",C37)),ISNUMBER(SEARCH("मुफ़्त",C37)),ISNUMBER(SEARCH("फ्री",C37)),ISNUMBER(SEARCH("डिस्काउंट",C37)))),"Offer wording: register as Promotional. ","")&amp;IF(AND(D37="Promotional",NOT(OR(ISNUMBER(SEARCH("opt out",C37)),ISNUMBER(SEARCH("opt-out",C37)),ISNUMBER(SEARCH("optout",C37)),ISNUMBER(SEARCH("unsubscribe",C37)),ISNUMBER(SEARCH("reply stop",C37)),ISNUMBER(SEARCH("sms stop",C37)),ISNUMBER(SEARCH("send stop",C37)),ISNUMBER(SEARCH("ऑप्ट आउट",C37))))),"Add the opt-out. ","")&amp;IF(OR(ISNUMBER(SEARCH("http",C37)),ISNUMBER(SEARCH("www.",C37)),ISNUMBER(SEARCH(".com",C37)),ISNUMBER(SEARCH(".in/",C37)),ISNUMBER(SEARCH(".co/",C37)),ISNUMBER(SEARCH("bit.ly",C37))),"Whitelist this link first. ","")&amp;IF(H37&gt;1,"Sends as "&amp;H37&amp;" SMS. ",""))))))</f>
        <v/>
      </c>
    </row>
    <row r="38">
      <c r="B38" s="9" t="n">
        <v>32</v>
      </c>
      <c r="C38" s="20" t="n"/>
      <c r="D38" s="21" t="n"/>
      <c r="E38" s="21" t="n"/>
      <c r="F38" s="22">
        <f>IF(C38="","",LEN(C38))</f>
        <v/>
      </c>
      <c r="G38" s="22">
        <f>IF(C38="","",IF(OR(E38="Hindi, another script or emoji",ISNUMBER(FIND("₹",C38))),"Unicode",IF(E38="","Pick script","Plain")))</f>
        <v/>
      </c>
      <c r="H38" s="23">
        <f>IF(OR(C38="",G38="Pick script"),"",IF(G38="Plain",IF(F38&lt;=160,1,ROUNDUP(F38/153,0)),IF(F38&lt;=70,1,ROUNDUP(F38/67,0))))</f>
        <v/>
      </c>
      <c r="I38" s="13">
        <f>IF(C38="","",IF(D38="","Pick the type it is registered as.",IF(E38="","Pick what it is written in: it decides the character limit.",IF(TRIM(IF(AND(D38&lt;&gt;"Promotional",OR(ISNUMBER(SEARCH("offer",C38)),ISNUMBER(SEARCH("% off",C38)),ISNUMBER(SEARCH(" off ",C38)),ISNUMBER(SEARCH("free",C38)),ISNUMBER(SEARCH("discount",C38)),ISNUMBER(SEARCH("cashback",C38)),ISNUMBER(SEARCH("deal",C38)),ISNUMBER(SEARCH("sale",C38)),ISNUMBER(SEARCH("combo",C38)),ISNUMBER(SEARCH("book now",C38)),ISNUMBER(SEARCH("order now",C38)),ISNUMBER(SEARCH("छूट",C38)),ISNUMBER(SEARCH("ऑफर",C38)),ISNUMBER(SEARCH("ऑफ़र",C38)),ISNUMBER(SEARCH("मुफ्त",C38)),ISNUMBER(SEARCH("मुफ़्त",C38)),ISNUMBER(SEARCH("फ्री",C38)),ISNUMBER(SEARCH("डिस्काउंट",C38)))),"Offer wording: register as Promotional. ","")&amp;IF(AND(D38="Promotional",NOT(OR(ISNUMBER(SEARCH("opt out",C38)),ISNUMBER(SEARCH("opt-out",C38)),ISNUMBER(SEARCH("optout",C38)),ISNUMBER(SEARCH("unsubscribe",C38)),ISNUMBER(SEARCH("reply stop",C38)),ISNUMBER(SEARCH("sms stop",C38)),ISNUMBER(SEARCH("send stop",C38)),ISNUMBER(SEARCH("ऑप्ट आउट",C38))))),"Add the opt-out. ","")&amp;IF(OR(ISNUMBER(SEARCH("http",C38)),ISNUMBER(SEARCH("www.",C38)),ISNUMBER(SEARCH(".com",C38)),ISNUMBER(SEARCH(".in/",C38)),ISNUMBER(SEARCH(".co/",C38)),ISNUMBER(SEARCH("bit.ly",C38))),"Whitelist this link first. ","")&amp;IF(H38&gt;1,"Sends as "&amp;H38&amp;" SMS. ",""))="","OK",TRIM(IF(AND(D38&lt;&gt;"Promotional",OR(ISNUMBER(SEARCH("offer",C38)),ISNUMBER(SEARCH("% off",C38)),ISNUMBER(SEARCH(" off ",C38)),ISNUMBER(SEARCH("free",C38)),ISNUMBER(SEARCH("discount",C38)),ISNUMBER(SEARCH("cashback",C38)),ISNUMBER(SEARCH("deal",C38)),ISNUMBER(SEARCH("sale",C38)),ISNUMBER(SEARCH("combo",C38)),ISNUMBER(SEARCH("book now",C38)),ISNUMBER(SEARCH("order now",C38)),ISNUMBER(SEARCH("छूट",C38)),ISNUMBER(SEARCH("ऑफर",C38)),ISNUMBER(SEARCH("ऑफ़र",C38)),ISNUMBER(SEARCH("मुफ्त",C38)),ISNUMBER(SEARCH("मुफ़्त",C38)),ISNUMBER(SEARCH("फ्री",C38)),ISNUMBER(SEARCH("डिस्काउंट",C38)))),"Offer wording: register as Promotional. ","")&amp;IF(AND(D38="Promotional",NOT(OR(ISNUMBER(SEARCH("opt out",C38)),ISNUMBER(SEARCH("opt-out",C38)),ISNUMBER(SEARCH("optout",C38)),ISNUMBER(SEARCH("unsubscribe",C38)),ISNUMBER(SEARCH("reply stop",C38)),ISNUMBER(SEARCH("sms stop",C38)),ISNUMBER(SEARCH("send stop",C38)),ISNUMBER(SEARCH("ऑप्ट आउट",C38))))),"Add the opt-out. ","")&amp;IF(OR(ISNUMBER(SEARCH("http",C38)),ISNUMBER(SEARCH("www.",C38)),ISNUMBER(SEARCH(".com",C38)),ISNUMBER(SEARCH(".in/",C38)),ISNUMBER(SEARCH(".co/",C38)),ISNUMBER(SEARCH("bit.ly",C38))),"Whitelist this link first. ","")&amp;IF(H38&gt;1,"Sends as "&amp;H38&amp;" SMS. ",""))))))</f>
        <v/>
      </c>
    </row>
    <row r="39">
      <c r="B39" s="9" t="n">
        <v>33</v>
      </c>
      <c r="C39" s="20" t="n"/>
      <c r="D39" s="21" t="n"/>
      <c r="E39" s="21" t="n"/>
      <c r="F39" s="22">
        <f>IF(C39="","",LEN(C39))</f>
        <v/>
      </c>
      <c r="G39" s="22">
        <f>IF(C39="","",IF(OR(E39="Hindi, another script or emoji",ISNUMBER(FIND("₹",C39))),"Unicode",IF(E39="","Pick script","Plain")))</f>
        <v/>
      </c>
      <c r="H39" s="23">
        <f>IF(OR(C39="",G39="Pick script"),"",IF(G39="Plain",IF(F39&lt;=160,1,ROUNDUP(F39/153,0)),IF(F39&lt;=70,1,ROUNDUP(F39/67,0))))</f>
        <v/>
      </c>
      <c r="I39" s="13">
        <f>IF(C39="","",IF(D39="","Pick the type it is registered as.",IF(E39="","Pick what it is written in: it decides the character limit.",IF(TRIM(IF(AND(D39&lt;&gt;"Promotional",OR(ISNUMBER(SEARCH("offer",C39)),ISNUMBER(SEARCH("% off",C39)),ISNUMBER(SEARCH(" off ",C39)),ISNUMBER(SEARCH("free",C39)),ISNUMBER(SEARCH("discount",C39)),ISNUMBER(SEARCH("cashback",C39)),ISNUMBER(SEARCH("deal",C39)),ISNUMBER(SEARCH("sale",C39)),ISNUMBER(SEARCH("combo",C39)),ISNUMBER(SEARCH("book now",C39)),ISNUMBER(SEARCH("order now",C39)),ISNUMBER(SEARCH("छूट",C39)),ISNUMBER(SEARCH("ऑफर",C39)),ISNUMBER(SEARCH("ऑफ़र",C39)),ISNUMBER(SEARCH("मुफ्त",C39)),ISNUMBER(SEARCH("मुफ़्त",C39)),ISNUMBER(SEARCH("फ्री",C39)),ISNUMBER(SEARCH("डिस्काउंट",C39)))),"Offer wording: register as Promotional. ","")&amp;IF(AND(D39="Promotional",NOT(OR(ISNUMBER(SEARCH("opt out",C39)),ISNUMBER(SEARCH("opt-out",C39)),ISNUMBER(SEARCH("optout",C39)),ISNUMBER(SEARCH("unsubscribe",C39)),ISNUMBER(SEARCH("reply stop",C39)),ISNUMBER(SEARCH("sms stop",C39)),ISNUMBER(SEARCH("send stop",C39)),ISNUMBER(SEARCH("ऑप्ट आउट",C39))))),"Add the opt-out. ","")&amp;IF(OR(ISNUMBER(SEARCH("http",C39)),ISNUMBER(SEARCH("www.",C39)),ISNUMBER(SEARCH(".com",C39)),ISNUMBER(SEARCH(".in/",C39)),ISNUMBER(SEARCH(".co/",C39)),ISNUMBER(SEARCH("bit.ly",C39))),"Whitelist this link first. ","")&amp;IF(H39&gt;1,"Sends as "&amp;H39&amp;" SMS. ",""))="","OK",TRIM(IF(AND(D39&lt;&gt;"Promotional",OR(ISNUMBER(SEARCH("offer",C39)),ISNUMBER(SEARCH("% off",C39)),ISNUMBER(SEARCH(" off ",C39)),ISNUMBER(SEARCH("free",C39)),ISNUMBER(SEARCH("discount",C39)),ISNUMBER(SEARCH("cashback",C39)),ISNUMBER(SEARCH("deal",C39)),ISNUMBER(SEARCH("sale",C39)),ISNUMBER(SEARCH("combo",C39)),ISNUMBER(SEARCH("book now",C39)),ISNUMBER(SEARCH("order now",C39)),ISNUMBER(SEARCH("छूट",C39)),ISNUMBER(SEARCH("ऑफर",C39)),ISNUMBER(SEARCH("ऑफ़र",C39)),ISNUMBER(SEARCH("मुफ्त",C39)),ISNUMBER(SEARCH("मुफ़्त",C39)),ISNUMBER(SEARCH("फ्री",C39)),ISNUMBER(SEARCH("डिस्काउंट",C39)))),"Offer wording: register as Promotional. ","")&amp;IF(AND(D39="Promotional",NOT(OR(ISNUMBER(SEARCH("opt out",C39)),ISNUMBER(SEARCH("opt-out",C39)),ISNUMBER(SEARCH("optout",C39)),ISNUMBER(SEARCH("unsubscribe",C39)),ISNUMBER(SEARCH("reply stop",C39)),ISNUMBER(SEARCH("sms stop",C39)),ISNUMBER(SEARCH("send stop",C39)),ISNUMBER(SEARCH("ऑप्ट आउट",C39))))),"Add the opt-out. ","")&amp;IF(OR(ISNUMBER(SEARCH("http",C39)),ISNUMBER(SEARCH("www.",C39)),ISNUMBER(SEARCH(".com",C39)),ISNUMBER(SEARCH(".in/",C39)),ISNUMBER(SEARCH(".co/",C39)),ISNUMBER(SEARCH("bit.ly",C39))),"Whitelist this link first. ","")&amp;IF(H39&gt;1,"Sends as "&amp;H39&amp;" SMS. ",""))))))</f>
        <v/>
      </c>
    </row>
    <row r="40">
      <c r="B40" s="9" t="n">
        <v>34</v>
      </c>
      <c r="C40" s="20" t="n"/>
      <c r="D40" s="21" t="n"/>
      <c r="E40" s="21" t="n"/>
      <c r="F40" s="22">
        <f>IF(C40="","",LEN(C40))</f>
        <v/>
      </c>
      <c r="G40" s="22">
        <f>IF(C40="","",IF(OR(E40="Hindi, another script or emoji",ISNUMBER(FIND("₹",C40))),"Unicode",IF(E40="","Pick script","Plain")))</f>
        <v/>
      </c>
      <c r="H40" s="23">
        <f>IF(OR(C40="",G40="Pick script"),"",IF(G40="Plain",IF(F40&lt;=160,1,ROUNDUP(F40/153,0)),IF(F40&lt;=70,1,ROUNDUP(F40/67,0))))</f>
        <v/>
      </c>
      <c r="I40" s="13">
        <f>IF(C40="","",IF(D40="","Pick the type it is registered as.",IF(E40="","Pick what it is written in: it decides the character limit.",IF(TRIM(IF(AND(D40&lt;&gt;"Promotional",OR(ISNUMBER(SEARCH("offer",C40)),ISNUMBER(SEARCH("% off",C40)),ISNUMBER(SEARCH(" off ",C40)),ISNUMBER(SEARCH("free",C40)),ISNUMBER(SEARCH("discount",C40)),ISNUMBER(SEARCH("cashback",C40)),ISNUMBER(SEARCH("deal",C40)),ISNUMBER(SEARCH("sale",C40)),ISNUMBER(SEARCH("combo",C40)),ISNUMBER(SEARCH("book now",C40)),ISNUMBER(SEARCH("order now",C40)),ISNUMBER(SEARCH("छूट",C40)),ISNUMBER(SEARCH("ऑफर",C40)),ISNUMBER(SEARCH("ऑफ़र",C40)),ISNUMBER(SEARCH("मुफ्त",C40)),ISNUMBER(SEARCH("मुफ़्त",C40)),ISNUMBER(SEARCH("फ्री",C40)),ISNUMBER(SEARCH("डिस्काउंट",C40)))),"Offer wording: register as Promotional. ","")&amp;IF(AND(D40="Promotional",NOT(OR(ISNUMBER(SEARCH("opt out",C40)),ISNUMBER(SEARCH("opt-out",C40)),ISNUMBER(SEARCH("optout",C40)),ISNUMBER(SEARCH("unsubscribe",C40)),ISNUMBER(SEARCH("reply stop",C40)),ISNUMBER(SEARCH("sms stop",C40)),ISNUMBER(SEARCH("send stop",C40)),ISNUMBER(SEARCH("ऑप्ट आउट",C40))))),"Add the opt-out. ","")&amp;IF(OR(ISNUMBER(SEARCH("http",C40)),ISNUMBER(SEARCH("www.",C40)),ISNUMBER(SEARCH(".com",C40)),ISNUMBER(SEARCH(".in/",C40)),ISNUMBER(SEARCH(".co/",C40)),ISNUMBER(SEARCH("bit.ly",C40))),"Whitelist this link first. ","")&amp;IF(H40&gt;1,"Sends as "&amp;H40&amp;" SMS. ",""))="","OK",TRIM(IF(AND(D40&lt;&gt;"Promotional",OR(ISNUMBER(SEARCH("offer",C40)),ISNUMBER(SEARCH("% off",C40)),ISNUMBER(SEARCH(" off ",C40)),ISNUMBER(SEARCH("free",C40)),ISNUMBER(SEARCH("discount",C40)),ISNUMBER(SEARCH("cashback",C40)),ISNUMBER(SEARCH("deal",C40)),ISNUMBER(SEARCH("sale",C40)),ISNUMBER(SEARCH("combo",C40)),ISNUMBER(SEARCH("book now",C40)),ISNUMBER(SEARCH("order now",C40)),ISNUMBER(SEARCH("छूट",C40)),ISNUMBER(SEARCH("ऑफर",C40)),ISNUMBER(SEARCH("ऑफ़र",C40)),ISNUMBER(SEARCH("मुफ्त",C40)),ISNUMBER(SEARCH("मुफ़्त",C40)),ISNUMBER(SEARCH("फ्री",C40)),ISNUMBER(SEARCH("डिस्काउंट",C40)))),"Offer wording: register as Promotional. ","")&amp;IF(AND(D40="Promotional",NOT(OR(ISNUMBER(SEARCH("opt out",C40)),ISNUMBER(SEARCH("opt-out",C40)),ISNUMBER(SEARCH("optout",C40)),ISNUMBER(SEARCH("unsubscribe",C40)),ISNUMBER(SEARCH("reply stop",C40)),ISNUMBER(SEARCH("sms stop",C40)),ISNUMBER(SEARCH("send stop",C40)),ISNUMBER(SEARCH("ऑप्ट आउट",C40))))),"Add the opt-out. ","")&amp;IF(OR(ISNUMBER(SEARCH("http",C40)),ISNUMBER(SEARCH("www.",C40)),ISNUMBER(SEARCH(".com",C40)),ISNUMBER(SEARCH(".in/",C40)),ISNUMBER(SEARCH(".co/",C40)),ISNUMBER(SEARCH("bit.ly",C40))),"Whitelist this link first. ","")&amp;IF(H40&gt;1,"Sends as "&amp;H40&amp;" SMS. ",""))))))</f>
        <v/>
      </c>
    </row>
    <row r="41">
      <c r="B41" s="9" t="n">
        <v>35</v>
      </c>
      <c r="C41" s="20" t="n"/>
      <c r="D41" s="21" t="n"/>
      <c r="E41" s="21" t="n"/>
      <c r="F41" s="22">
        <f>IF(C41="","",LEN(C41))</f>
        <v/>
      </c>
      <c r="G41" s="22">
        <f>IF(C41="","",IF(OR(E41="Hindi, another script or emoji",ISNUMBER(FIND("₹",C41))),"Unicode",IF(E41="","Pick script","Plain")))</f>
        <v/>
      </c>
      <c r="H41" s="23">
        <f>IF(OR(C41="",G41="Pick script"),"",IF(G41="Plain",IF(F41&lt;=160,1,ROUNDUP(F41/153,0)),IF(F41&lt;=70,1,ROUNDUP(F41/67,0))))</f>
        <v/>
      </c>
      <c r="I41" s="13">
        <f>IF(C41="","",IF(D41="","Pick the type it is registered as.",IF(E41="","Pick what it is written in: it decides the character limit.",IF(TRIM(IF(AND(D41&lt;&gt;"Promotional",OR(ISNUMBER(SEARCH("offer",C41)),ISNUMBER(SEARCH("% off",C41)),ISNUMBER(SEARCH(" off ",C41)),ISNUMBER(SEARCH("free",C41)),ISNUMBER(SEARCH("discount",C41)),ISNUMBER(SEARCH("cashback",C41)),ISNUMBER(SEARCH("deal",C41)),ISNUMBER(SEARCH("sale",C41)),ISNUMBER(SEARCH("combo",C41)),ISNUMBER(SEARCH("book now",C41)),ISNUMBER(SEARCH("order now",C41)),ISNUMBER(SEARCH("छूट",C41)),ISNUMBER(SEARCH("ऑफर",C41)),ISNUMBER(SEARCH("ऑफ़र",C41)),ISNUMBER(SEARCH("मुफ्त",C41)),ISNUMBER(SEARCH("मुफ़्त",C41)),ISNUMBER(SEARCH("फ्री",C41)),ISNUMBER(SEARCH("डिस्काउंट",C41)))),"Offer wording: register as Promotional. ","")&amp;IF(AND(D41="Promotional",NOT(OR(ISNUMBER(SEARCH("opt out",C41)),ISNUMBER(SEARCH("opt-out",C41)),ISNUMBER(SEARCH("optout",C41)),ISNUMBER(SEARCH("unsubscribe",C41)),ISNUMBER(SEARCH("reply stop",C41)),ISNUMBER(SEARCH("sms stop",C41)),ISNUMBER(SEARCH("send stop",C41)),ISNUMBER(SEARCH("ऑप्ट आउट",C41))))),"Add the opt-out. ","")&amp;IF(OR(ISNUMBER(SEARCH("http",C41)),ISNUMBER(SEARCH("www.",C41)),ISNUMBER(SEARCH(".com",C41)),ISNUMBER(SEARCH(".in/",C41)),ISNUMBER(SEARCH(".co/",C41)),ISNUMBER(SEARCH("bit.ly",C41))),"Whitelist this link first. ","")&amp;IF(H41&gt;1,"Sends as "&amp;H41&amp;" SMS. ",""))="","OK",TRIM(IF(AND(D41&lt;&gt;"Promotional",OR(ISNUMBER(SEARCH("offer",C41)),ISNUMBER(SEARCH("% off",C41)),ISNUMBER(SEARCH(" off ",C41)),ISNUMBER(SEARCH("free",C41)),ISNUMBER(SEARCH("discount",C41)),ISNUMBER(SEARCH("cashback",C41)),ISNUMBER(SEARCH("deal",C41)),ISNUMBER(SEARCH("sale",C41)),ISNUMBER(SEARCH("combo",C41)),ISNUMBER(SEARCH("book now",C41)),ISNUMBER(SEARCH("order now",C41)),ISNUMBER(SEARCH("छूट",C41)),ISNUMBER(SEARCH("ऑफर",C41)),ISNUMBER(SEARCH("ऑफ़र",C41)),ISNUMBER(SEARCH("मुफ्त",C41)),ISNUMBER(SEARCH("मुफ़्त",C41)),ISNUMBER(SEARCH("फ्री",C41)),ISNUMBER(SEARCH("डिस्काउंट",C41)))),"Offer wording: register as Promotional. ","")&amp;IF(AND(D41="Promotional",NOT(OR(ISNUMBER(SEARCH("opt out",C41)),ISNUMBER(SEARCH("opt-out",C41)),ISNUMBER(SEARCH("optout",C41)),ISNUMBER(SEARCH("unsubscribe",C41)),ISNUMBER(SEARCH("reply stop",C41)),ISNUMBER(SEARCH("sms stop",C41)),ISNUMBER(SEARCH("send stop",C41)),ISNUMBER(SEARCH("ऑप्ट आउट",C41))))),"Add the opt-out. ","")&amp;IF(OR(ISNUMBER(SEARCH("http",C41)),ISNUMBER(SEARCH("www.",C41)),ISNUMBER(SEARCH(".com",C41)),ISNUMBER(SEARCH(".in/",C41)),ISNUMBER(SEARCH(".co/",C41)),ISNUMBER(SEARCH("bit.ly",C41))),"Whitelist this link first. ","")&amp;IF(H41&gt;1,"Sends as "&amp;H41&amp;" SMS. ",""))))))</f>
        <v/>
      </c>
    </row>
    <row r="42">
      <c r="B42" s="9" t="n">
        <v>36</v>
      </c>
      <c r="C42" s="20" t="n"/>
      <c r="D42" s="21" t="n"/>
      <c r="E42" s="21" t="n"/>
      <c r="F42" s="22">
        <f>IF(C42="","",LEN(C42))</f>
        <v/>
      </c>
      <c r="G42" s="22">
        <f>IF(C42="","",IF(OR(E42="Hindi, another script or emoji",ISNUMBER(FIND("₹",C42))),"Unicode",IF(E42="","Pick script","Plain")))</f>
        <v/>
      </c>
      <c r="H42" s="23">
        <f>IF(OR(C42="",G42="Pick script"),"",IF(G42="Plain",IF(F42&lt;=160,1,ROUNDUP(F42/153,0)),IF(F42&lt;=70,1,ROUNDUP(F42/67,0))))</f>
        <v/>
      </c>
      <c r="I42" s="13">
        <f>IF(C42="","",IF(D42="","Pick the type it is registered as.",IF(E42="","Pick what it is written in: it decides the character limit.",IF(TRIM(IF(AND(D42&lt;&gt;"Promotional",OR(ISNUMBER(SEARCH("offer",C42)),ISNUMBER(SEARCH("% off",C42)),ISNUMBER(SEARCH(" off ",C42)),ISNUMBER(SEARCH("free",C42)),ISNUMBER(SEARCH("discount",C42)),ISNUMBER(SEARCH("cashback",C42)),ISNUMBER(SEARCH("deal",C42)),ISNUMBER(SEARCH("sale",C42)),ISNUMBER(SEARCH("combo",C42)),ISNUMBER(SEARCH("book now",C42)),ISNUMBER(SEARCH("order now",C42)),ISNUMBER(SEARCH("छूट",C42)),ISNUMBER(SEARCH("ऑफर",C42)),ISNUMBER(SEARCH("ऑफ़र",C42)),ISNUMBER(SEARCH("मुफ्त",C42)),ISNUMBER(SEARCH("मुफ़्त",C42)),ISNUMBER(SEARCH("फ्री",C42)),ISNUMBER(SEARCH("डिस्काउंट",C42)))),"Offer wording: register as Promotional. ","")&amp;IF(AND(D42="Promotional",NOT(OR(ISNUMBER(SEARCH("opt out",C42)),ISNUMBER(SEARCH("opt-out",C42)),ISNUMBER(SEARCH("optout",C42)),ISNUMBER(SEARCH("unsubscribe",C42)),ISNUMBER(SEARCH("reply stop",C42)),ISNUMBER(SEARCH("sms stop",C42)),ISNUMBER(SEARCH("send stop",C42)),ISNUMBER(SEARCH("ऑप्ट आउट",C42))))),"Add the opt-out. ","")&amp;IF(OR(ISNUMBER(SEARCH("http",C42)),ISNUMBER(SEARCH("www.",C42)),ISNUMBER(SEARCH(".com",C42)),ISNUMBER(SEARCH(".in/",C42)),ISNUMBER(SEARCH(".co/",C42)),ISNUMBER(SEARCH("bit.ly",C42))),"Whitelist this link first. ","")&amp;IF(H42&gt;1,"Sends as "&amp;H42&amp;" SMS. ",""))="","OK",TRIM(IF(AND(D42&lt;&gt;"Promotional",OR(ISNUMBER(SEARCH("offer",C42)),ISNUMBER(SEARCH("% off",C42)),ISNUMBER(SEARCH(" off ",C42)),ISNUMBER(SEARCH("free",C42)),ISNUMBER(SEARCH("discount",C42)),ISNUMBER(SEARCH("cashback",C42)),ISNUMBER(SEARCH("deal",C42)),ISNUMBER(SEARCH("sale",C42)),ISNUMBER(SEARCH("combo",C42)),ISNUMBER(SEARCH("book now",C42)),ISNUMBER(SEARCH("order now",C42)),ISNUMBER(SEARCH("छूट",C42)),ISNUMBER(SEARCH("ऑफर",C42)),ISNUMBER(SEARCH("ऑफ़र",C42)),ISNUMBER(SEARCH("मुफ्त",C42)),ISNUMBER(SEARCH("मुफ़्त",C42)),ISNUMBER(SEARCH("फ्री",C42)),ISNUMBER(SEARCH("डिस्काउंट",C42)))),"Offer wording: register as Promotional. ","")&amp;IF(AND(D42="Promotional",NOT(OR(ISNUMBER(SEARCH("opt out",C42)),ISNUMBER(SEARCH("opt-out",C42)),ISNUMBER(SEARCH("optout",C42)),ISNUMBER(SEARCH("unsubscribe",C42)),ISNUMBER(SEARCH("reply stop",C42)),ISNUMBER(SEARCH("sms stop",C42)),ISNUMBER(SEARCH("send stop",C42)),ISNUMBER(SEARCH("ऑप्ट आउट",C42))))),"Add the opt-out. ","")&amp;IF(OR(ISNUMBER(SEARCH("http",C42)),ISNUMBER(SEARCH("www.",C42)),ISNUMBER(SEARCH(".com",C42)),ISNUMBER(SEARCH(".in/",C42)),ISNUMBER(SEARCH(".co/",C42)),ISNUMBER(SEARCH("bit.ly",C42))),"Whitelist this link first. ","")&amp;IF(H42&gt;1,"Sends as "&amp;H42&amp;" SMS. ",""))))))</f>
        <v/>
      </c>
    </row>
    <row r="43">
      <c r="B43" s="9" t="n">
        <v>37</v>
      </c>
      <c r="C43" s="20" t="n"/>
      <c r="D43" s="21" t="n"/>
      <c r="E43" s="21" t="n"/>
      <c r="F43" s="22">
        <f>IF(C43="","",LEN(C43))</f>
        <v/>
      </c>
      <c r="G43" s="22">
        <f>IF(C43="","",IF(OR(E43="Hindi, another script or emoji",ISNUMBER(FIND("₹",C43))),"Unicode",IF(E43="","Pick script","Plain")))</f>
        <v/>
      </c>
      <c r="H43" s="23">
        <f>IF(OR(C43="",G43="Pick script"),"",IF(G43="Plain",IF(F43&lt;=160,1,ROUNDUP(F43/153,0)),IF(F43&lt;=70,1,ROUNDUP(F43/67,0))))</f>
        <v/>
      </c>
      <c r="I43" s="13">
        <f>IF(C43="","",IF(D43="","Pick the type it is registered as.",IF(E43="","Pick what it is written in: it decides the character limit.",IF(TRIM(IF(AND(D43&lt;&gt;"Promotional",OR(ISNUMBER(SEARCH("offer",C43)),ISNUMBER(SEARCH("% off",C43)),ISNUMBER(SEARCH(" off ",C43)),ISNUMBER(SEARCH("free",C43)),ISNUMBER(SEARCH("discount",C43)),ISNUMBER(SEARCH("cashback",C43)),ISNUMBER(SEARCH("deal",C43)),ISNUMBER(SEARCH("sale",C43)),ISNUMBER(SEARCH("combo",C43)),ISNUMBER(SEARCH("book now",C43)),ISNUMBER(SEARCH("order now",C43)),ISNUMBER(SEARCH("छूट",C43)),ISNUMBER(SEARCH("ऑफर",C43)),ISNUMBER(SEARCH("ऑफ़र",C43)),ISNUMBER(SEARCH("मुफ्त",C43)),ISNUMBER(SEARCH("मुफ़्त",C43)),ISNUMBER(SEARCH("फ्री",C43)),ISNUMBER(SEARCH("डिस्काउंट",C43)))),"Offer wording: register as Promotional. ","")&amp;IF(AND(D43="Promotional",NOT(OR(ISNUMBER(SEARCH("opt out",C43)),ISNUMBER(SEARCH("opt-out",C43)),ISNUMBER(SEARCH("optout",C43)),ISNUMBER(SEARCH("unsubscribe",C43)),ISNUMBER(SEARCH("reply stop",C43)),ISNUMBER(SEARCH("sms stop",C43)),ISNUMBER(SEARCH("send stop",C43)),ISNUMBER(SEARCH("ऑप्ट आउट",C43))))),"Add the opt-out. ","")&amp;IF(OR(ISNUMBER(SEARCH("http",C43)),ISNUMBER(SEARCH("www.",C43)),ISNUMBER(SEARCH(".com",C43)),ISNUMBER(SEARCH(".in/",C43)),ISNUMBER(SEARCH(".co/",C43)),ISNUMBER(SEARCH("bit.ly",C43))),"Whitelist this link first. ","")&amp;IF(H43&gt;1,"Sends as "&amp;H43&amp;" SMS. ",""))="","OK",TRIM(IF(AND(D43&lt;&gt;"Promotional",OR(ISNUMBER(SEARCH("offer",C43)),ISNUMBER(SEARCH("% off",C43)),ISNUMBER(SEARCH(" off ",C43)),ISNUMBER(SEARCH("free",C43)),ISNUMBER(SEARCH("discount",C43)),ISNUMBER(SEARCH("cashback",C43)),ISNUMBER(SEARCH("deal",C43)),ISNUMBER(SEARCH("sale",C43)),ISNUMBER(SEARCH("combo",C43)),ISNUMBER(SEARCH("book now",C43)),ISNUMBER(SEARCH("order now",C43)),ISNUMBER(SEARCH("छूट",C43)),ISNUMBER(SEARCH("ऑफर",C43)),ISNUMBER(SEARCH("ऑफ़र",C43)),ISNUMBER(SEARCH("मुफ्त",C43)),ISNUMBER(SEARCH("मुफ़्त",C43)),ISNUMBER(SEARCH("फ्री",C43)),ISNUMBER(SEARCH("डिस्काउंट",C43)))),"Offer wording: register as Promotional. ","")&amp;IF(AND(D43="Promotional",NOT(OR(ISNUMBER(SEARCH("opt out",C43)),ISNUMBER(SEARCH("opt-out",C43)),ISNUMBER(SEARCH("optout",C43)),ISNUMBER(SEARCH("unsubscribe",C43)),ISNUMBER(SEARCH("reply stop",C43)),ISNUMBER(SEARCH("sms stop",C43)),ISNUMBER(SEARCH("send stop",C43)),ISNUMBER(SEARCH("ऑप्ट आउट",C43))))),"Add the opt-out. ","")&amp;IF(OR(ISNUMBER(SEARCH("http",C43)),ISNUMBER(SEARCH("www.",C43)),ISNUMBER(SEARCH(".com",C43)),ISNUMBER(SEARCH(".in/",C43)),ISNUMBER(SEARCH(".co/",C43)),ISNUMBER(SEARCH("bit.ly",C43))),"Whitelist this link first. ","")&amp;IF(H43&gt;1,"Sends as "&amp;H43&amp;" SMS. ",""))))))</f>
        <v/>
      </c>
    </row>
    <row r="44">
      <c r="B44" s="9" t="n">
        <v>38</v>
      </c>
      <c r="C44" s="20" t="n"/>
      <c r="D44" s="21" t="n"/>
      <c r="E44" s="21" t="n"/>
      <c r="F44" s="22">
        <f>IF(C44="","",LEN(C44))</f>
        <v/>
      </c>
      <c r="G44" s="22">
        <f>IF(C44="","",IF(OR(E44="Hindi, another script or emoji",ISNUMBER(FIND("₹",C44))),"Unicode",IF(E44="","Pick script","Plain")))</f>
        <v/>
      </c>
      <c r="H44" s="23">
        <f>IF(OR(C44="",G44="Pick script"),"",IF(G44="Plain",IF(F44&lt;=160,1,ROUNDUP(F44/153,0)),IF(F44&lt;=70,1,ROUNDUP(F44/67,0))))</f>
        <v/>
      </c>
      <c r="I44" s="13">
        <f>IF(C44="","",IF(D44="","Pick the type it is registered as.",IF(E44="","Pick what it is written in: it decides the character limit.",IF(TRIM(IF(AND(D44&lt;&gt;"Promotional",OR(ISNUMBER(SEARCH("offer",C44)),ISNUMBER(SEARCH("% off",C44)),ISNUMBER(SEARCH(" off ",C44)),ISNUMBER(SEARCH("free",C44)),ISNUMBER(SEARCH("discount",C44)),ISNUMBER(SEARCH("cashback",C44)),ISNUMBER(SEARCH("deal",C44)),ISNUMBER(SEARCH("sale",C44)),ISNUMBER(SEARCH("combo",C44)),ISNUMBER(SEARCH("book now",C44)),ISNUMBER(SEARCH("order now",C44)),ISNUMBER(SEARCH("छूट",C44)),ISNUMBER(SEARCH("ऑफर",C44)),ISNUMBER(SEARCH("ऑफ़र",C44)),ISNUMBER(SEARCH("मुफ्त",C44)),ISNUMBER(SEARCH("मुफ़्त",C44)),ISNUMBER(SEARCH("फ्री",C44)),ISNUMBER(SEARCH("डिस्काउंट",C44)))),"Offer wording: register as Promotional. ","")&amp;IF(AND(D44="Promotional",NOT(OR(ISNUMBER(SEARCH("opt out",C44)),ISNUMBER(SEARCH("opt-out",C44)),ISNUMBER(SEARCH("optout",C44)),ISNUMBER(SEARCH("unsubscribe",C44)),ISNUMBER(SEARCH("reply stop",C44)),ISNUMBER(SEARCH("sms stop",C44)),ISNUMBER(SEARCH("send stop",C44)),ISNUMBER(SEARCH("ऑप्ट आउट",C44))))),"Add the opt-out. ","")&amp;IF(OR(ISNUMBER(SEARCH("http",C44)),ISNUMBER(SEARCH("www.",C44)),ISNUMBER(SEARCH(".com",C44)),ISNUMBER(SEARCH(".in/",C44)),ISNUMBER(SEARCH(".co/",C44)),ISNUMBER(SEARCH("bit.ly",C44))),"Whitelist this link first. ","")&amp;IF(H44&gt;1,"Sends as "&amp;H44&amp;" SMS. ",""))="","OK",TRIM(IF(AND(D44&lt;&gt;"Promotional",OR(ISNUMBER(SEARCH("offer",C44)),ISNUMBER(SEARCH("% off",C44)),ISNUMBER(SEARCH(" off ",C44)),ISNUMBER(SEARCH("free",C44)),ISNUMBER(SEARCH("discount",C44)),ISNUMBER(SEARCH("cashback",C44)),ISNUMBER(SEARCH("deal",C44)),ISNUMBER(SEARCH("sale",C44)),ISNUMBER(SEARCH("combo",C44)),ISNUMBER(SEARCH("book now",C44)),ISNUMBER(SEARCH("order now",C44)),ISNUMBER(SEARCH("छूट",C44)),ISNUMBER(SEARCH("ऑफर",C44)),ISNUMBER(SEARCH("ऑफ़र",C44)),ISNUMBER(SEARCH("मुफ्त",C44)),ISNUMBER(SEARCH("मुफ़्त",C44)),ISNUMBER(SEARCH("फ्री",C44)),ISNUMBER(SEARCH("डिस्काउंट",C44)))),"Offer wording: register as Promotional. ","")&amp;IF(AND(D44="Promotional",NOT(OR(ISNUMBER(SEARCH("opt out",C44)),ISNUMBER(SEARCH("opt-out",C44)),ISNUMBER(SEARCH("optout",C44)),ISNUMBER(SEARCH("unsubscribe",C44)),ISNUMBER(SEARCH("reply stop",C44)),ISNUMBER(SEARCH("sms stop",C44)),ISNUMBER(SEARCH("send stop",C44)),ISNUMBER(SEARCH("ऑप्ट आउट",C44))))),"Add the opt-out. ","")&amp;IF(OR(ISNUMBER(SEARCH("http",C44)),ISNUMBER(SEARCH("www.",C44)),ISNUMBER(SEARCH(".com",C44)),ISNUMBER(SEARCH(".in/",C44)),ISNUMBER(SEARCH(".co/",C44)),ISNUMBER(SEARCH("bit.ly",C44))),"Whitelist this link first. ","")&amp;IF(H44&gt;1,"Sends as "&amp;H44&amp;" SMS. ",""))))))</f>
        <v/>
      </c>
    </row>
    <row r="45">
      <c r="B45" s="9" t="n">
        <v>39</v>
      </c>
      <c r="C45" s="20" t="n"/>
      <c r="D45" s="21" t="n"/>
      <c r="E45" s="21" t="n"/>
      <c r="F45" s="22">
        <f>IF(C45="","",LEN(C45))</f>
        <v/>
      </c>
      <c r="G45" s="22">
        <f>IF(C45="","",IF(OR(E45="Hindi, another script or emoji",ISNUMBER(FIND("₹",C45))),"Unicode",IF(E45="","Pick script","Plain")))</f>
        <v/>
      </c>
      <c r="H45" s="23">
        <f>IF(OR(C45="",G45="Pick script"),"",IF(G45="Plain",IF(F45&lt;=160,1,ROUNDUP(F45/153,0)),IF(F45&lt;=70,1,ROUNDUP(F45/67,0))))</f>
        <v/>
      </c>
      <c r="I45" s="13">
        <f>IF(C45="","",IF(D45="","Pick the type it is registered as.",IF(E45="","Pick what it is written in: it decides the character limit.",IF(TRIM(IF(AND(D45&lt;&gt;"Promotional",OR(ISNUMBER(SEARCH("offer",C45)),ISNUMBER(SEARCH("% off",C45)),ISNUMBER(SEARCH(" off ",C45)),ISNUMBER(SEARCH("free",C45)),ISNUMBER(SEARCH("discount",C45)),ISNUMBER(SEARCH("cashback",C45)),ISNUMBER(SEARCH("deal",C45)),ISNUMBER(SEARCH("sale",C45)),ISNUMBER(SEARCH("combo",C45)),ISNUMBER(SEARCH("book now",C45)),ISNUMBER(SEARCH("order now",C45)),ISNUMBER(SEARCH("छूट",C45)),ISNUMBER(SEARCH("ऑफर",C45)),ISNUMBER(SEARCH("ऑफ़र",C45)),ISNUMBER(SEARCH("मुफ्त",C45)),ISNUMBER(SEARCH("मुफ़्त",C45)),ISNUMBER(SEARCH("फ्री",C45)),ISNUMBER(SEARCH("डिस्काउंट",C45)))),"Offer wording: register as Promotional. ","")&amp;IF(AND(D45="Promotional",NOT(OR(ISNUMBER(SEARCH("opt out",C45)),ISNUMBER(SEARCH("opt-out",C45)),ISNUMBER(SEARCH("optout",C45)),ISNUMBER(SEARCH("unsubscribe",C45)),ISNUMBER(SEARCH("reply stop",C45)),ISNUMBER(SEARCH("sms stop",C45)),ISNUMBER(SEARCH("send stop",C45)),ISNUMBER(SEARCH("ऑप्ट आउट",C45))))),"Add the opt-out. ","")&amp;IF(OR(ISNUMBER(SEARCH("http",C45)),ISNUMBER(SEARCH("www.",C45)),ISNUMBER(SEARCH(".com",C45)),ISNUMBER(SEARCH(".in/",C45)),ISNUMBER(SEARCH(".co/",C45)),ISNUMBER(SEARCH("bit.ly",C45))),"Whitelist this link first. ","")&amp;IF(H45&gt;1,"Sends as "&amp;H45&amp;" SMS. ",""))="","OK",TRIM(IF(AND(D45&lt;&gt;"Promotional",OR(ISNUMBER(SEARCH("offer",C45)),ISNUMBER(SEARCH("% off",C45)),ISNUMBER(SEARCH(" off ",C45)),ISNUMBER(SEARCH("free",C45)),ISNUMBER(SEARCH("discount",C45)),ISNUMBER(SEARCH("cashback",C45)),ISNUMBER(SEARCH("deal",C45)),ISNUMBER(SEARCH("sale",C45)),ISNUMBER(SEARCH("combo",C45)),ISNUMBER(SEARCH("book now",C45)),ISNUMBER(SEARCH("order now",C45)),ISNUMBER(SEARCH("छूट",C45)),ISNUMBER(SEARCH("ऑफर",C45)),ISNUMBER(SEARCH("ऑफ़र",C45)),ISNUMBER(SEARCH("मुफ्त",C45)),ISNUMBER(SEARCH("मुफ़्त",C45)),ISNUMBER(SEARCH("फ्री",C45)),ISNUMBER(SEARCH("डिस्काउंट",C45)))),"Offer wording: register as Promotional. ","")&amp;IF(AND(D45="Promotional",NOT(OR(ISNUMBER(SEARCH("opt out",C45)),ISNUMBER(SEARCH("opt-out",C45)),ISNUMBER(SEARCH("optout",C45)),ISNUMBER(SEARCH("unsubscribe",C45)),ISNUMBER(SEARCH("reply stop",C45)),ISNUMBER(SEARCH("sms stop",C45)),ISNUMBER(SEARCH("send stop",C45)),ISNUMBER(SEARCH("ऑप्ट आउट",C45))))),"Add the opt-out. ","")&amp;IF(OR(ISNUMBER(SEARCH("http",C45)),ISNUMBER(SEARCH("www.",C45)),ISNUMBER(SEARCH(".com",C45)),ISNUMBER(SEARCH(".in/",C45)),ISNUMBER(SEARCH(".co/",C45)),ISNUMBER(SEARCH("bit.ly",C45))),"Whitelist this link first. ","")&amp;IF(H45&gt;1,"Sends as "&amp;H45&amp;" SMS. ",""))))))</f>
        <v/>
      </c>
    </row>
    <row r="46">
      <c r="B46" s="9" t="n">
        <v>40</v>
      </c>
      <c r="C46" s="20" t="n"/>
      <c r="D46" s="21" t="n"/>
      <c r="E46" s="21" t="n"/>
      <c r="F46" s="22">
        <f>IF(C46="","",LEN(C46))</f>
        <v/>
      </c>
      <c r="G46" s="22">
        <f>IF(C46="","",IF(OR(E46="Hindi, another script or emoji",ISNUMBER(FIND("₹",C46))),"Unicode",IF(E46="","Pick script","Plain")))</f>
        <v/>
      </c>
      <c r="H46" s="23">
        <f>IF(OR(C46="",G46="Pick script"),"",IF(G46="Plain",IF(F46&lt;=160,1,ROUNDUP(F46/153,0)),IF(F46&lt;=70,1,ROUNDUP(F46/67,0))))</f>
        <v/>
      </c>
      <c r="I46" s="13">
        <f>IF(C46="","",IF(D46="","Pick the type it is registered as.",IF(E46="","Pick what it is written in: it decides the character limit.",IF(TRIM(IF(AND(D46&lt;&gt;"Promotional",OR(ISNUMBER(SEARCH("offer",C46)),ISNUMBER(SEARCH("% off",C46)),ISNUMBER(SEARCH(" off ",C46)),ISNUMBER(SEARCH("free",C46)),ISNUMBER(SEARCH("discount",C46)),ISNUMBER(SEARCH("cashback",C46)),ISNUMBER(SEARCH("deal",C46)),ISNUMBER(SEARCH("sale",C46)),ISNUMBER(SEARCH("combo",C46)),ISNUMBER(SEARCH("book now",C46)),ISNUMBER(SEARCH("order now",C46)),ISNUMBER(SEARCH("छूट",C46)),ISNUMBER(SEARCH("ऑफर",C46)),ISNUMBER(SEARCH("ऑफ़र",C46)),ISNUMBER(SEARCH("मुफ्त",C46)),ISNUMBER(SEARCH("मुफ़्त",C46)),ISNUMBER(SEARCH("फ्री",C46)),ISNUMBER(SEARCH("डिस्काउंट",C46)))),"Offer wording: register as Promotional. ","")&amp;IF(AND(D46="Promotional",NOT(OR(ISNUMBER(SEARCH("opt out",C46)),ISNUMBER(SEARCH("opt-out",C46)),ISNUMBER(SEARCH("optout",C46)),ISNUMBER(SEARCH("unsubscribe",C46)),ISNUMBER(SEARCH("reply stop",C46)),ISNUMBER(SEARCH("sms stop",C46)),ISNUMBER(SEARCH("send stop",C46)),ISNUMBER(SEARCH("ऑप्ट आउट",C46))))),"Add the opt-out. ","")&amp;IF(OR(ISNUMBER(SEARCH("http",C46)),ISNUMBER(SEARCH("www.",C46)),ISNUMBER(SEARCH(".com",C46)),ISNUMBER(SEARCH(".in/",C46)),ISNUMBER(SEARCH(".co/",C46)),ISNUMBER(SEARCH("bit.ly",C46))),"Whitelist this link first. ","")&amp;IF(H46&gt;1,"Sends as "&amp;H46&amp;" SMS. ",""))="","OK",TRIM(IF(AND(D46&lt;&gt;"Promotional",OR(ISNUMBER(SEARCH("offer",C46)),ISNUMBER(SEARCH("% off",C46)),ISNUMBER(SEARCH(" off ",C46)),ISNUMBER(SEARCH("free",C46)),ISNUMBER(SEARCH("discount",C46)),ISNUMBER(SEARCH("cashback",C46)),ISNUMBER(SEARCH("deal",C46)),ISNUMBER(SEARCH("sale",C46)),ISNUMBER(SEARCH("combo",C46)),ISNUMBER(SEARCH("book now",C46)),ISNUMBER(SEARCH("order now",C46)),ISNUMBER(SEARCH("छूट",C46)),ISNUMBER(SEARCH("ऑफर",C46)),ISNUMBER(SEARCH("ऑफ़र",C46)),ISNUMBER(SEARCH("मुफ्त",C46)),ISNUMBER(SEARCH("मुफ़्त",C46)),ISNUMBER(SEARCH("फ्री",C46)),ISNUMBER(SEARCH("डिस्काउंट",C46)))),"Offer wording: register as Promotional. ","")&amp;IF(AND(D46="Promotional",NOT(OR(ISNUMBER(SEARCH("opt out",C46)),ISNUMBER(SEARCH("opt-out",C46)),ISNUMBER(SEARCH("optout",C46)),ISNUMBER(SEARCH("unsubscribe",C46)),ISNUMBER(SEARCH("reply stop",C46)),ISNUMBER(SEARCH("sms stop",C46)),ISNUMBER(SEARCH("send stop",C46)),ISNUMBER(SEARCH("ऑप्ट आउट",C46))))),"Add the opt-out. ","")&amp;IF(OR(ISNUMBER(SEARCH("http",C46)),ISNUMBER(SEARCH("www.",C46)),ISNUMBER(SEARCH(".com",C46)),ISNUMBER(SEARCH(".in/",C46)),ISNUMBER(SEARCH(".co/",C46)),ISNUMBER(SEARCH("bit.ly",C46))),"Whitelist this link first. ","")&amp;IF(H46&gt;1,"Sends as "&amp;H46&amp;" SMS. ",""))))))</f>
        <v/>
      </c>
    </row>
    <row r="48">
      <c r="B48" s="4" t="inlineStr">
        <is>
          <t xml:space="preserve">  CHECKS ACROSS ALL ROWS</t>
        </is>
      </c>
      <c r="C48" s="24" t="n"/>
      <c r="D48" s="24" t="n"/>
      <c r="E48" s="24" t="n"/>
      <c r="F48" s="24" t="n"/>
      <c r="G48" s="24" t="n"/>
      <c r="H48" s="24" t="n"/>
      <c r="I48" s="24" t="n"/>
    </row>
    <row r="49">
      <c r="B49" s="10" t="inlineStr">
        <is>
          <t>Messages entered</t>
        </is>
      </c>
      <c r="C49" s="25" t="n"/>
      <c r="D49" s="25" t="n"/>
      <c r="E49" s="25" t="n"/>
      <c r="F49" s="25" t="n"/>
      <c r="G49" s="25" t="n"/>
      <c r="H49" s="11">
        <f>COUNTA(C7:C46)</f>
        <v/>
      </c>
      <c r="I49" s="10" t="n"/>
    </row>
    <row r="50">
      <c r="B50" s="10" t="inlineStr">
        <is>
          <t>Messages that need attention</t>
        </is>
      </c>
      <c r="C50" s="25" t="n"/>
      <c r="D50" s="25" t="n"/>
      <c r="E50" s="25" t="n"/>
      <c r="F50" s="25" t="n"/>
      <c r="G50" s="25" t="n"/>
      <c r="H50" s="11">
        <f>COUNTA(C7:C46)-COUNTIF(I7:I46,"OK")</f>
        <v/>
      </c>
      <c r="I50" s="10" t="n"/>
    </row>
    <row r="51">
      <c r="B51" s="10" t="inlineStr">
        <is>
          <t>Service or transactional messages with offer wording</t>
        </is>
      </c>
      <c r="C51" s="25" t="n"/>
      <c r="D51" s="25" t="n"/>
      <c r="E51" s="25" t="n"/>
      <c r="F51" s="25" t="n"/>
      <c r="G51" s="25" t="n"/>
      <c r="H51" s="11">
        <f>COUNTIF(I7:I46,"Offer wording*")</f>
        <v/>
      </c>
      <c r="I51" s="10" t="n"/>
    </row>
    <row r="52">
      <c r="B52" s="10" t="inlineStr">
        <is>
          <t>Promotional messages with no opt-out</t>
        </is>
      </c>
      <c r="C52" s="25" t="n"/>
      <c r="D52" s="25" t="n"/>
      <c r="E52" s="25" t="n"/>
      <c r="F52" s="25" t="n"/>
      <c r="G52" s="25" t="n"/>
      <c r="H52" s="11">
        <f>COUNTIF(I7:I46,"*Add the opt-out*")</f>
        <v/>
      </c>
      <c r="I52" s="10" t="n"/>
    </row>
    <row r="53">
      <c r="B53" s="10" t="inlineStr">
        <is>
          <t>Messages with a link to whitelist</t>
        </is>
      </c>
      <c r="C53" s="25" t="n"/>
      <c r="D53" s="25" t="n"/>
      <c r="E53" s="25" t="n"/>
      <c r="F53" s="25" t="n"/>
      <c r="G53" s="25" t="n"/>
      <c r="H53" s="11">
        <f>COUNTIF(I7:I46,"*Whitelist*")</f>
        <v/>
      </c>
      <c r="I53" s="10" t="n"/>
    </row>
    <row r="54">
      <c r="B54" s="10" t="inlineStr">
        <is>
          <t>Total SMS parts if each message goes to one customer</t>
        </is>
      </c>
      <c r="C54" s="25" t="n"/>
      <c r="D54" s="25" t="n"/>
      <c r="E54" s="25" t="n"/>
      <c r="F54" s="25" t="n"/>
      <c r="G54" s="25" t="n"/>
      <c r="H54" s="11">
        <f>SUM(H7:H46)</f>
        <v/>
      </c>
      <c r="I54" s="10" t="n"/>
    </row>
    <row r="56">
      <c r="B56" s="5" t="inlineStr">
        <is>
          <t>General guidance. The checks look for common words; a message can pass them and still be refused by your operator, and the operator's decision is the one that counts.</t>
        </is>
      </c>
      <c r="C56" s="26" t="n"/>
      <c r="D56" s="26" t="n"/>
      <c r="E56" s="26" t="n"/>
      <c r="F56" s="26" t="n"/>
      <c r="G56" s="26" t="n"/>
      <c r="H56" s="26" t="n"/>
      <c r="I56" s="26" t="n"/>
    </row>
    <row r="58">
      <c r="B58" s="7" t="inlineStr">
        <is>
          <t>Powered by Petpooja POSS  |  getposs@petpooja.com  |  +91-9104369797  |  www.petpooja.com</t>
        </is>
      </c>
    </row>
  </sheetData>
  <sheetProtection selectLockedCells="0" selectUnlockedCells="0" sheet="1" objects="0" insertRows="0" insertHyperlinks="1" autoFilter="1" scenarios="0" formatColumns="0" deleteColumns="1" insertColumns="1" pivotTables="1" deleteRows="0" formatCells="0" formatRows="0" sort="1"/>
  <mergeCells count="12">
    <mergeCell ref="B56:I56"/>
    <mergeCell ref="B51:G51"/>
    <mergeCell ref="B54:G54"/>
    <mergeCell ref="B58:I58"/>
    <mergeCell ref="B48:I48"/>
    <mergeCell ref="B2:I2"/>
    <mergeCell ref="B49:G49"/>
    <mergeCell ref="B3:I3"/>
    <mergeCell ref="B50:G50"/>
    <mergeCell ref="B52:G52"/>
    <mergeCell ref="B53:G53"/>
    <mergeCell ref="B4:I4"/>
  </mergeCells>
  <dataValidations count="2">
    <dataValidation sqref="D7:D46" showDropDown="0" showInputMessage="0" showErrorMessage="1" allowBlank="1" errorTitle="Pick from the list" error="Choose Promotional, Service or Transactional from the list." type="list">
      <formula1>Lists!$A$2:$A$4</formula1>
    </dataValidation>
    <dataValidation sqref="E7:E46" showDropDown="0" showInputMessage="1" showErrorMessage="1" allowBlank="1" errorTitle="Pick from the list" error="Choose one of the two options from the list." promptTitle="Written in" prompt="Hindi, any other Indian script or an emoji switches the SMS to the 70-character limit." type="list">
      <formula1>Lists!$A$7:$A$8</formula1>
    </dataValidation>
  </dataValidations>
  <pageMargins left="0.3" right="0.3" top="0.4" bottom="0.4" header="0.5" footer="0.5"/>
  <pageSetup orientation="landscape" paperSize="9" fitToHeight="0" fitToWidth="1"/>
</worksheet>
</file>

<file path=xl/worksheets/sheet4.xml><?xml version="1.0" encoding="utf-8"?>
<worksheet xmlns="http://schemas.openxmlformats.org/spreadsheetml/2006/main">
  <sheetPr>
    <outlinePr summaryBelow="1" summaryRight="1"/>
    <pageSetUpPr fitToPage="1"/>
  </sheetPr>
  <dimension ref="A1:E21"/>
  <sheetViews>
    <sheetView workbookViewId="0">
      <selection activeCell="A1" sqref="A1"/>
    </sheetView>
  </sheetViews>
  <sheetFormatPr baseColWidth="8" defaultRowHeight="15"/>
  <cols>
    <col width="2" customWidth="1" min="1" max="1"/>
    <col width="5" customWidth="1" min="2" max="2"/>
    <col width="70" customWidth="1" min="3" max="3"/>
    <col width="46" customWidth="1" min="4" max="4"/>
    <col width="14" customWidth="1" min="5" max="5"/>
    <col width="2" customWidth="1" min="6" max="6"/>
  </cols>
  <sheetData>
    <row r="1"/>
    <row r="2">
      <c r="B2" s="1" t="inlineStr">
        <is>
          <t>Before You Send</t>
        </is>
      </c>
    </row>
    <row r="3">
      <c r="B3" s="2" t="inlineStr">
        <is>
          <t>Finish these once, before the first Diwali message goes out</t>
        </is>
      </c>
    </row>
    <row r="4"/>
    <row r="5">
      <c r="B5" s="8" t="inlineStr">
        <is>
          <t>No.</t>
        </is>
      </c>
      <c r="C5" s="8" t="inlineStr">
        <is>
          <t>Check</t>
        </is>
      </c>
      <c r="D5" s="8" t="inlineStr">
        <is>
          <t>Why</t>
        </is>
      </c>
      <c r="E5" s="8" t="inlineStr">
        <is>
          <t>Status</t>
        </is>
      </c>
    </row>
    <row r="6" ht="40" customHeight="1">
      <c r="B6" s="9" t="n">
        <v>1</v>
      </c>
      <c r="C6" s="10" t="inlineStr">
        <is>
          <t>Register the business as a sender with a telecom operator. An SMS provider can send for you, but the sender registration is in your business's name.</t>
        </is>
      </c>
      <c r="D6" s="27" t="inlineStr">
        <is>
          <t>TRAI's rules require both senders and the telemarketers who send for them to be registered.</t>
        </is>
      </c>
      <c r="E6" s="21" t="n"/>
    </row>
    <row r="7" ht="40" customHeight="1">
      <c r="B7" s="9" t="n">
        <v>2</v>
      </c>
      <c r="C7" s="10" t="inlineStr">
        <is>
          <t>Register a header: the sender name customers see, up to 11 characters.</t>
        </is>
      </c>
      <c r="D7" s="27" t="inlineStr">
        <is>
          <t>Customers see it with -P, -S or -T after it, so they can tell an offer from a booking message.</t>
        </is>
      </c>
      <c r="E7" s="21" t="n"/>
    </row>
    <row r="8" ht="27" customHeight="1">
      <c r="B8" s="9" t="n">
        <v>3</v>
      </c>
      <c r="C8" s="10" t="inlineStr">
        <is>
          <t>Register each message as a content template, under promotional, service or transactional.</t>
        </is>
      </c>
      <c r="D8" s="27" t="inlineStr">
        <is>
          <t>Every message is checked against your registered templates; one that fails is not sent.</t>
        </is>
      </c>
      <c r="E8" s="21" t="n"/>
    </row>
    <row r="9" ht="40" customHeight="1">
      <c r="B9" s="9" t="n">
        <v>4</v>
      </c>
      <c r="C9" s="10" t="inlineStr">
        <is>
          <t>Put every offer, greeting and invitation under promotional, and keep service and transactional templates free of offers.</t>
        </is>
      </c>
      <c r="D9" s="27" t="inlineStr">
        <is>
          <t>Promotional content mixed into a service or transactional message makes the whole message promotional.</t>
        </is>
      </c>
      <c r="E9" s="21" t="n"/>
    </row>
    <row r="10" ht="27" customHeight="1">
      <c r="B10" s="9" t="n">
        <v>5</v>
      </c>
      <c r="C10" s="10" t="inlineStr">
        <is>
          <t>Add an opt-out to every promotional message.</t>
        </is>
      </c>
      <c r="D10" s="27" t="inlineStr">
        <is>
          <t>Required in the same message by the 2025 amendment.</t>
        </is>
      </c>
      <c r="E10" s="21" t="n"/>
    </row>
    <row r="11" ht="27" customHeight="1">
      <c r="B11" s="9" t="n">
        <v>6</v>
      </c>
      <c r="C11" s="10" t="inlineStr">
        <is>
          <t>Use transactional only for a confirmation sent within 30 minutes of the customer's own booking, order or payment.</t>
        </is>
      </c>
      <c r="D11" s="27" t="inlineStr">
        <is>
          <t>A later reminder about the same booking is a service message.</t>
        </is>
      </c>
      <c r="E11" s="21" t="n"/>
    </row>
    <row r="12" ht="27" customHeight="1">
      <c r="B12" s="9" t="n">
        <v>7</v>
      </c>
      <c r="C12" s="10" t="inlineStr">
        <is>
          <t>Whitelist every link with your operator before it appears in a message.</t>
        </is>
      </c>
      <c r="D12" s="27" t="inlineStr">
        <is>
          <t>Since 1-Oct-2024, SMS with links that are not whitelisted are blocked.</t>
        </is>
      </c>
      <c r="E12" s="21" t="n"/>
    </row>
    <row r="13" ht="40" customHeight="1">
      <c r="B13" s="9" t="n">
        <v>8</v>
      </c>
      <c r="C13" s="10" t="inlineStr">
        <is>
          <t>Stop all offer messages from staff or restaurant mobile numbers.</t>
        </is>
      </c>
      <c r="D13" s="27" t="inlineStr">
        <is>
          <t>Five complaints in ten days can suspend the numbers you sent from; a finding against you bars every number in your name for 15 days.</t>
        </is>
      </c>
      <c r="E13" s="21" t="n"/>
    </row>
    <row r="14" ht="40" customHeight="1">
      <c r="B14" s="9" t="n">
        <v>9</v>
      </c>
      <c r="C14" s="10" t="inlineStr">
        <is>
          <t>Expect fewer promotional deliveries than numbers on your list.</t>
        </is>
      </c>
      <c r="D14" s="27" t="inlineStr">
        <is>
          <t>Customers who have blocked promotions do not receive them, unless their explicit consent is recorded.</t>
        </is>
      </c>
      <c r="E14" s="21" t="n"/>
    </row>
    <row r="15" ht="27" customHeight="1">
      <c r="B15" s="9" t="n">
        <v>10</v>
      </c>
      <c r="C15" s="10" t="inlineStr">
        <is>
          <t>Send the same message to one test number on each network before the full list.</t>
        </is>
      </c>
      <c r="D15" s="27" t="inlineStr">
        <is>
          <t>Shows a rejected template or a broken link before Diwali week, not during it.</t>
        </is>
      </c>
      <c r="E15" s="21" t="n"/>
    </row>
    <row r="16"/>
    <row r="17">
      <c r="B17" s="28" t="inlineStr">
        <is>
          <t>Checks still to do</t>
        </is>
      </c>
      <c r="C17" s="25" t="n"/>
      <c r="D17" s="25" t="n"/>
      <c r="E17" s="11">
        <f>COUNTIF(E6:E15,"Not yet")+COUNTBLANK(E6:E15)</f>
        <v/>
      </c>
    </row>
    <row r="18"/>
    <row r="19">
      <c r="B19" s="5" t="inlineStr">
        <is>
          <t>Check 10 is good practice, not a TRAI rule. Everything else is sourced on the Rule Reference sheet.</t>
        </is>
      </c>
      <c r="C19" s="26" t="n"/>
      <c r="D19" s="26" t="n"/>
      <c r="E19" s="26" t="n"/>
    </row>
    <row r="20"/>
    <row r="21">
      <c r="B21" s="7" t="inlineStr">
        <is>
          <t>Powered by Petpooja POSS  |  getposs@petpooja.com  |  +91-9104369797  |  www.petpooja.com</t>
        </is>
      </c>
    </row>
  </sheetData>
  <sheetProtection selectLockedCells="0" selectUnlockedCells="0" sheet="1" objects="0" insertRows="0" insertHyperlinks="1" autoFilter="1" scenarios="0" formatColumns="0" deleteColumns="1" insertColumns="1" pivotTables="1" deleteRows="0" formatCells="0" formatRows="0" sort="1"/>
  <mergeCells count="5">
    <mergeCell ref="B21:E21"/>
    <mergeCell ref="B17:D17"/>
    <mergeCell ref="B3:E3"/>
    <mergeCell ref="B19:E19"/>
    <mergeCell ref="B2:E2"/>
  </mergeCells>
  <dataValidations count="1">
    <dataValidation sqref="E6:E15" showDropDown="0" showInputMessage="0" showErrorMessage="0" allowBlank="1" type="list">
      <formula1>Lists!$A$11:$A$13</formula1>
    </dataValidation>
  </dataValidations>
  <pageMargins left="0.3" right="0.3" top="0.4" bottom="0.4" header="0.5" footer="0.5"/>
  <pageSetup orientation="landscape" paperSize="9" fitToHeight="0" fitToWidth="1"/>
</worksheet>
</file>

<file path=xl/worksheets/sheet5.xml><?xml version="1.0" encoding="utf-8"?>
<worksheet xmlns="http://schemas.openxmlformats.org/spreadsheetml/2006/main">
  <sheetPr>
    <outlinePr summaryBelow="1" summaryRight="1"/>
    <pageSetUpPr fitToPage="1"/>
  </sheetPr>
  <dimension ref="B2:I22"/>
  <sheetViews>
    <sheetView workbookViewId="0">
      <selection activeCell="A1" sqref="A1"/>
    </sheetView>
  </sheetViews>
  <sheetFormatPr baseColWidth="8" defaultRowHeight="15"/>
  <cols>
    <col width="2" customWidth="1" min="1" max="1"/>
    <col width="5" customWidth="1" min="2" max="2"/>
    <col width="58" customWidth="1" min="3" max="3"/>
    <col width="14" customWidth="1" min="4" max="4"/>
    <col width="16" customWidth="1" min="5" max="5"/>
    <col width="11" customWidth="1" min="6" max="6"/>
    <col width="11" customWidth="1" min="7" max="7"/>
    <col width="9" customWidth="1" min="8" max="8"/>
    <col width="46" customWidth="1" min="9" max="9"/>
    <col width="2" customWidth="1" min="10" max="10"/>
  </cols>
  <sheetData>
    <row r="2">
      <c r="B2" s="1" t="inlineStr">
        <is>
          <t>Example: six messages through the checks</t>
        </is>
      </c>
    </row>
    <row r="3">
      <c r="B3" s="2" t="inlineStr">
        <is>
          <t>A restaurant's Diwali messages run through the Your Messages checks</t>
        </is>
      </c>
    </row>
    <row r="4">
      <c r="B4" s="6" t="inlineStr">
        <is>
          <t>The restaurant, phone number and link are made up, and [opt-out] stands for the wording your operator accepts. Row 2 is a booking reminder with a discount added, so it can no longer be registered as service. Row 3 is promotional with no opt-out. Row 4 has a link to whitelist. Row 6 is in Hindi, so it uses the 70-character limit and goes as two SMS.</t>
        </is>
      </c>
    </row>
    <row r="6">
      <c r="B6" s="8" t="inlineStr">
        <is>
          <t>No.</t>
        </is>
      </c>
      <c r="C6" s="8" t="inlineStr">
        <is>
          <t>Your message, as it will be sent</t>
        </is>
      </c>
      <c r="D6" s="8" t="inlineStr">
        <is>
          <t>Registered as</t>
        </is>
      </c>
      <c r="E6" s="8" t="inlineStr">
        <is>
          <t>Written in</t>
        </is>
      </c>
      <c r="F6" s="8" t="inlineStr">
        <is>
          <t>Characters</t>
        </is>
      </c>
      <c r="G6" s="8" t="inlineStr">
        <is>
          <t>Encoding</t>
        </is>
      </c>
      <c r="H6" s="8" t="inlineStr">
        <is>
          <t>SMS parts</t>
        </is>
      </c>
      <c r="I6" s="8" t="inlineStr">
        <is>
          <t>Check</t>
        </is>
      </c>
    </row>
    <row r="7" ht="43.59999999999999" customHeight="1">
      <c r="B7" s="9" t="n">
        <v>1</v>
      </c>
      <c r="C7" s="20" t="inlineStr">
        <is>
          <t>Diwali dinner bookings are open at Example Kitchen. Reserve your table for 8 Nov: call 98XXXXXX10. To opt out: [opt-out]</t>
        </is>
      </c>
      <c r="D7" s="21" t="inlineStr">
        <is>
          <t>Promotional</t>
        </is>
      </c>
      <c r="E7" s="21" t="inlineStr">
        <is>
          <t>English letters only</t>
        </is>
      </c>
      <c r="F7" s="22">
        <f>IF(C7="","",LEN(C7))</f>
        <v/>
      </c>
      <c r="G7" s="22">
        <f>IF(C7="","",IF(OR(E7="Hindi, another script or emoji",ISNUMBER(FIND("₹",C7))),"Unicode",IF(E7="","Pick script","Plain")))</f>
        <v/>
      </c>
      <c r="H7" s="23">
        <f>IF(OR(C7="",G7="Pick script"),"",IF(G7="Plain",IF(F7&lt;=160,1,ROUNDUP(F7/153,0)),IF(F7&lt;=70,1,ROUNDUP(F7/67,0))))</f>
        <v/>
      </c>
      <c r="I7" s="13">
        <f>IF(C7="","",IF(D7="","Pick the type it is registered as.",IF(E7="","Pick what it is written in: it decides the character limit.",IF(TRIM(IF(AND(D7&lt;&gt;"Promotional",OR(ISNUMBER(SEARCH("offer",C7)),ISNUMBER(SEARCH("% off",C7)),ISNUMBER(SEARCH(" off ",C7)),ISNUMBER(SEARCH("free",C7)),ISNUMBER(SEARCH("discount",C7)),ISNUMBER(SEARCH("cashback",C7)),ISNUMBER(SEARCH("deal",C7)),ISNUMBER(SEARCH("sale",C7)),ISNUMBER(SEARCH("combo",C7)),ISNUMBER(SEARCH("book now",C7)),ISNUMBER(SEARCH("order now",C7)),ISNUMBER(SEARCH("छूट",C7)),ISNUMBER(SEARCH("ऑफर",C7)),ISNUMBER(SEARCH("ऑफ़र",C7)),ISNUMBER(SEARCH("मुफ्त",C7)),ISNUMBER(SEARCH("मुफ़्त",C7)),ISNUMBER(SEARCH("फ्री",C7)),ISNUMBER(SEARCH("डिस्काउंट",C7)))),"Offer wording: register as Promotional. ","")&amp;IF(AND(D7="Promotional",NOT(OR(ISNUMBER(SEARCH("opt out",C7)),ISNUMBER(SEARCH("opt-out",C7)),ISNUMBER(SEARCH("optout",C7)),ISNUMBER(SEARCH("unsubscribe",C7)),ISNUMBER(SEARCH("reply stop",C7)),ISNUMBER(SEARCH("sms stop",C7)),ISNUMBER(SEARCH("send stop",C7)),ISNUMBER(SEARCH("ऑप्ट आउट",C7))))),"Add the opt-out. ","")&amp;IF(OR(ISNUMBER(SEARCH("http",C7)),ISNUMBER(SEARCH("www.",C7)),ISNUMBER(SEARCH(".com",C7)),ISNUMBER(SEARCH(".in/",C7)),ISNUMBER(SEARCH(".co/",C7)),ISNUMBER(SEARCH("bit.ly",C7))),"Whitelist this link first. ","")&amp;IF(H7&gt;1,"Sends as "&amp;H7&amp;" SMS. ",""))="","OK",TRIM(IF(AND(D7&lt;&gt;"Promotional",OR(ISNUMBER(SEARCH("offer",C7)),ISNUMBER(SEARCH("% off",C7)),ISNUMBER(SEARCH(" off ",C7)),ISNUMBER(SEARCH("free",C7)),ISNUMBER(SEARCH("discount",C7)),ISNUMBER(SEARCH("cashback",C7)),ISNUMBER(SEARCH("deal",C7)),ISNUMBER(SEARCH("sale",C7)),ISNUMBER(SEARCH("combo",C7)),ISNUMBER(SEARCH("book now",C7)),ISNUMBER(SEARCH("order now",C7)),ISNUMBER(SEARCH("छूट",C7)),ISNUMBER(SEARCH("ऑफर",C7)),ISNUMBER(SEARCH("ऑफ़र",C7)),ISNUMBER(SEARCH("मुफ्त",C7)),ISNUMBER(SEARCH("मुफ़्त",C7)),ISNUMBER(SEARCH("फ्री",C7)),ISNUMBER(SEARCH("डिस्काउंट",C7)))),"Offer wording: register as Promotional. ","")&amp;IF(AND(D7="Promotional",NOT(OR(ISNUMBER(SEARCH("opt out",C7)),ISNUMBER(SEARCH("opt-out",C7)),ISNUMBER(SEARCH("optout",C7)),ISNUMBER(SEARCH("unsubscribe",C7)),ISNUMBER(SEARCH("reply stop",C7)),ISNUMBER(SEARCH("sms stop",C7)),ISNUMBER(SEARCH("send stop",C7)),ISNUMBER(SEARCH("ऑप्ट आउट",C7))))),"Add the opt-out. ","")&amp;IF(OR(ISNUMBER(SEARCH("http",C7)),ISNUMBER(SEARCH("www.",C7)),ISNUMBER(SEARCH(".com",C7)),ISNUMBER(SEARCH(".in/",C7)),ISNUMBER(SEARCH(".co/",C7)),ISNUMBER(SEARCH("bit.ly",C7))),"Whitelist this link first. ","")&amp;IF(H7&gt;1,"Sends as "&amp;H7&amp;" SMS. ",""))))))</f>
        <v/>
      </c>
    </row>
    <row r="8" ht="30.4" customHeight="1">
      <c r="B8" s="9" t="n">
        <v>2</v>
      </c>
      <c r="C8" s="20" t="inlineStr">
        <is>
          <t>Hi Meera, your table for 6 at Example Kitchen is booked for 8 Nov, 8:30 pm. Get 10% off desserts tonight!</t>
        </is>
      </c>
      <c r="D8" s="21" t="inlineStr">
        <is>
          <t>Service</t>
        </is>
      </c>
      <c r="E8" s="21" t="inlineStr">
        <is>
          <t>English letters only</t>
        </is>
      </c>
      <c r="F8" s="22">
        <f>IF(C8="","",LEN(C8))</f>
        <v/>
      </c>
      <c r="G8" s="22">
        <f>IF(C8="","",IF(OR(E8="Hindi, another script or emoji",ISNUMBER(FIND("₹",C8))),"Unicode",IF(E8="","Pick script","Plain")))</f>
        <v/>
      </c>
      <c r="H8" s="23">
        <f>IF(OR(C8="",G8="Pick script"),"",IF(G8="Plain",IF(F8&lt;=160,1,ROUNDUP(F8/153,0)),IF(F8&lt;=70,1,ROUNDUP(F8/67,0))))</f>
        <v/>
      </c>
      <c r="I8" s="13">
        <f>IF(C8="","",IF(D8="","Pick the type it is registered as.",IF(E8="","Pick what it is written in: it decides the character limit.",IF(TRIM(IF(AND(D8&lt;&gt;"Promotional",OR(ISNUMBER(SEARCH("offer",C8)),ISNUMBER(SEARCH("% off",C8)),ISNUMBER(SEARCH(" off ",C8)),ISNUMBER(SEARCH("free",C8)),ISNUMBER(SEARCH("discount",C8)),ISNUMBER(SEARCH("cashback",C8)),ISNUMBER(SEARCH("deal",C8)),ISNUMBER(SEARCH("sale",C8)),ISNUMBER(SEARCH("combo",C8)),ISNUMBER(SEARCH("book now",C8)),ISNUMBER(SEARCH("order now",C8)),ISNUMBER(SEARCH("छूट",C8)),ISNUMBER(SEARCH("ऑफर",C8)),ISNUMBER(SEARCH("ऑफ़र",C8)),ISNUMBER(SEARCH("मुफ्त",C8)),ISNUMBER(SEARCH("मुफ़्त",C8)),ISNUMBER(SEARCH("फ्री",C8)),ISNUMBER(SEARCH("डिस्काउंट",C8)))),"Offer wording: register as Promotional. ","")&amp;IF(AND(D8="Promotional",NOT(OR(ISNUMBER(SEARCH("opt out",C8)),ISNUMBER(SEARCH("opt-out",C8)),ISNUMBER(SEARCH("optout",C8)),ISNUMBER(SEARCH("unsubscribe",C8)),ISNUMBER(SEARCH("reply stop",C8)),ISNUMBER(SEARCH("sms stop",C8)),ISNUMBER(SEARCH("send stop",C8)),ISNUMBER(SEARCH("ऑप्ट आउट",C8))))),"Add the opt-out. ","")&amp;IF(OR(ISNUMBER(SEARCH("http",C8)),ISNUMBER(SEARCH("www.",C8)),ISNUMBER(SEARCH(".com",C8)),ISNUMBER(SEARCH(".in/",C8)),ISNUMBER(SEARCH(".co/",C8)),ISNUMBER(SEARCH("bit.ly",C8))),"Whitelist this link first. ","")&amp;IF(H8&gt;1,"Sends as "&amp;H8&amp;" SMS. ",""))="","OK",TRIM(IF(AND(D8&lt;&gt;"Promotional",OR(ISNUMBER(SEARCH("offer",C8)),ISNUMBER(SEARCH("% off",C8)),ISNUMBER(SEARCH(" off ",C8)),ISNUMBER(SEARCH("free",C8)),ISNUMBER(SEARCH("discount",C8)),ISNUMBER(SEARCH("cashback",C8)),ISNUMBER(SEARCH("deal",C8)),ISNUMBER(SEARCH("sale",C8)),ISNUMBER(SEARCH("combo",C8)),ISNUMBER(SEARCH("book now",C8)),ISNUMBER(SEARCH("order now",C8)),ISNUMBER(SEARCH("छूट",C8)),ISNUMBER(SEARCH("ऑफर",C8)),ISNUMBER(SEARCH("ऑफ़र",C8)),ISNUMBER(SEARCH("मुफ्त",C8)),ISNUMBER(SEARCH("मुफ़्त",C8)),ISNUMBER(SEARCH("फ्री",C8)),ISNUMBER(SEARCH("डिस्काउंट",C8)))),"Offer wording: register as Promotional. ","")&amp;IF(AND(D8="Promotional",NOT(OR(ISNUMBER(SEARCH("opt out",C8)),ISNUMBER(SEARCH("opt-out",C8)),ISNUMBER(SEARCH("optout",C8)),ISNUMBER(SEARCH("unsubscribe",C8)),ISNUMBER(SEARCH("reply stop",C8)),ISNUMBER(SEARCH("sms stop",C8)),ISNUMBER(SEARCH("send stop",C8)),ISNUMBER(SEARCH("ऑप्ट आउट",C8))))),"Add the opt-out. ","")&amp;IF(OR(ISNUMBER(SEARCH("http",C8)),ISNUMBER(SEARCH("www.",C8)),ISNUMBER(SEARCH(".com",C8)),ISNUMBER(SEARCH(".in/",C8)),ISNUMBER(SEARCH(".co/",C8)),ISNUMBER(SEARCH("bit.ly",C8))),"Whitelist this link first. ","")&amp;IF(H8&gt;1,"Sends as "&amp;H8&amp;" SMS. ",""))))))</f>
        <v/>
      </c>
    </row>
    <row r="9" ht="30.4" customHeight="1">
      <c r="B9" s="9" t="n">
        <v>3</v>
      </c>
      <c r="C9" s="20" t="inlineStr">
        <is>
          <t>Diwali week lunch at Example Kitchen: a free sweet with every thali on weekdays.</t>
        </is>
      </c>
      <c r="D9" s="21" t="inlineStr">
        <is>
          <t>Promotional</t>
        </is>
      </c>
      <c r="E9" s="21" t="inlineStr">
        <is>
          <t>English letters only</t>
        </is>
      </c>
      <c r="F9" s="22">
        <f>IF(C9="","",LEN(C9))</f>
        <v/>
      </c>
      <c r="G9" s="22">
        <f>IF(C9="","",IF(OR(E9="Hindi, another script or emoji",ISNUMBER(FIND("₹",C9))),"Unicode",IF(E9="","Pick script","Plain")))</f>
        <v/>
      </c>
      <c r="H9" s="23">
        <f>IF(OR(C9="",G9="Pick script"),"",IF(G9="Plain",IF(F9&lt;=160,1,ROUNDUP(F9/153,0)),IF(F9&lt;=70,1,ROUNDUP(F9/67,0))))</f>
        <v/>
      </c>
      <c r="I9" s="13">
        <f>IF(C9="","",IF(D9="","Pick the type it is registered as.",IF(E9="","Pick what it is written in: it decides the character limit.",IF(TRIM(IF(AND(D9&lt;&gt;"Promotional",OR(ISNUMBER(SEARCH("offer",C9)),ISNUMBER(SEARCH("% off",C9)),ISNUMBER(SEARCH(" off ",C9)),ISNUMBER(SEARCH("free",C9)),ISNUMBER(SEARCH("discount",C9)),ISNUMBER(SEARCH("cashback",C9)),ISNUMBER(SEARCH("deal",C9)),ISNUMBER(SEARCH("sale",C9)),ISNUMBER(SEARCH("combo",C9)),ISNUMBER(SEARCH("book now",C9)),ISNUMBER(SEARCH("order now",C9)),ISNUMBER(SEARCH("छूट",C9)),ISNUMBER(SEARCH("ऑफर",C9)),ISNUMBER(SEARCH("ऑफ़र",C9)),ISNUMBER(SEARCH("मुफ्त",C9)),ISNUMBER(SEARCH("मुफ़्त",C9)),ISNUMBER(SEARCH("फ्री",C9)),ISNUMBER(SEARCH("डिस्काउंट",C9)))),"Offer wording: register as Promotional. ","")&amp;IF(AND(D9="Promotional",NOT(OR(ISNUMBER(SEARCH("opt out",C9)),ISNUMBER(SEARCH("opt-out",C9)),ISNUMBER(SEARCH("optout",C9)),ISNUMBER(SEARCH("unsubscribe",C9)),ISNUMBER(SEARCH("reply stop",C9)),ISNUMBER(SEARCH("sms stop",C9)),ISNUMBER(SEARCH("send stop",C9)),ISNUMBER(SEARCH("ऑप्ट आउट",C9))))),"Add the opt-out. ","")&amp;IF(OR(ISNUMBER(SEARCH("http",C9)),ISNUMBER(SEARCH("www.",C9)),ISNUMBER(SEARCH(".com",C9)),ISNUMBER(SEARCH(".in/",C9)),ISNUMBER(SEARCH(".co/",C9)),ISNUMBER(SEARCH("bit.ly",C9))),"Whitelist this link first. ","")&amp;IF(H9&gt;1,"Sends as "&amp;H9&amp;" SMS. ",""))="","OK",TRIM(IF(AND(D9&lt;&gt;"Promotional",OR(ISNUMBER(SEARCH("offer",C9)),ISNUMBER(SEARCH("% off",C9)),ISNUMBER(SEARCH(" off ",C9)),ISNUMBER(SEARCH("free",C9)),ISNUMBER(SEARCH("discount",C9)),ISNUMBER(SEARCH("cashback",C9)),ISNUMBER(SEARCH("deal",C9)),ISNUMBER(SEARCH("sale",C9)),ISNUMBER(SEARCH("combo",C9)),ISNUMBER(SEARCH("book now",C9)),ISNUMBER(SEARCH("order now",C9)),ISNUMBER(SEARCH("छूट",C9)),ISNUMBER(SEARCH("ऑफर",C9)),ISNUMBER(SEARCH("ऑफ़र",C9)),ISNUMBER(SEARCH("मुफ्त",C9)),ISNUMBER(SEARCH("मुफ़्त",C9)),ISNUMBER(SEARCH("फ्री",C9)),ISNUMBER(SEARCH("डिस्काउंट",C9)))),"Offer wording: register as Promotional. ","")&amp;IF(AND(D9="Promotional",NOT(OR(ISNUMBER(SEARCH("opt out",C9)),ISNUMBER(SEARCH("opt-out",C9)),ISNUMBER(SEARCH("optout",C9)),ISNUMBER(SEARCH("unsubscribe",C9)),ISNUMBER(SEARCH("reply stop",C9)),ISNUMBER(SEARCH("sms stop",C9)),ISNUMBER(SEARCH("send stop",C9)),ISNUMBER(SEARCH("ऑप्ट आउट",C9))))),"Add the opt-out. ","")&amp;IF(OR(ISNUMBER(SEARCH("http",C9)),ISNUMBER(SEARCH("www.",C9)),ISNUMBER(SEARCH(".com",C9)),ISNUMBER(SEARCH(".in/",C9)),ISNUMBER(SEARCH(".co/",C9)),ISNUMBER(SEARCH("bit.ly",C9))),"Whitelist this link first. ","")&amp;IF(H9&gt;1,"Sends as "&amp;H9&amp;" SMS. ",""))))))</f>
        <v/>
      </c>
    </row>
    <row r="10" ht="30.4" customHeight="1">
      <c r="B10" s="9" t="n">
        <v>4</v>
      </c>
      <c r="C10" s="20" t="inlineStr">
        <is>
          <t>Pre-order your Diwali takeaway at www.example.com/order before 6 pm. To opt out: [opt-out]</t>
        </is>
      </c>
      <c r="D10" s="21" t="inlineStr">
        <is>
          <t>Promotional</t>
        </is>
      </c>
      <c r="E10" s="21" t="inlineStr">
        <is>
          <t>English letters only</t>
        </is>
      </c>
      <c r="F10" s="22">
        <f>IF(C10="","",LEN(C10))</f>
        <v/>
      </c>
      <c r="G10" s="22">
        <f>IF(C10="","",IF(OR(E10="Hindi, another script or emoji",ISNUMBER(FIND("₹",C10))),"Unicode",IF(E10="","Pick script","Plain")))</f>
        <v/>
      </c>
      <c r="H10" s="23">
        <f>IF(OR(C10="",G10="Pick script"),"",IF(G10="Plain",IF(F10&lt;=160,1,ROUNDUP(F10/153,0)),IF(F10&lt;=70,1,ROUNDUP(F10/67,0))))</f>
        <v/>
      </c>
      <c r="I10" s="13">
        <f>IF(C10="","",IF(D10="","Pick the type it is registered as.",IF(E10="","Pick what it is written in: it decides the character limit.",IF(TRIM(IF(AND(D10&lt;&gt;"Promotional",OR(ISNUMBER(SEARCH("offer",C10)),ISNUMBER(SEARCH("% off",C10)),ISNUMBER(SEARCH(" off ",C10)),ISNUMBER(SEARCH("free",C10)),ISNUMBER(SEARCH("discount",C10)),ISNUMBER(SEARCH("cashback",C10)),ISNUMBER(SEARCH("deal",C10)),ISNUMBER(SEARCH("sale",C10)),ISNUMBER(SEARCH("combo",C10)),ISNUMBER(SEARCH("book now",C10)),ISNUMBER(SEARCH("order now",C10)),ISNUMBER(SEARCH("छूट",C10)),ISNUMBER(SEARCH("ऑफर",C10)),ISNUMBER(SEARCH("ऑफ़र",C10)),ISNUMBER(SEARCH("मुफ्त",C10)),ISNUMBER(SEARCH("मुफ़्त",C10)),ISNUMBER(SEARCH("फ्री",C10)),ISNUMBER(SEARCH("डिस्काउंट",C10)))),"Offer wording: register as Promotional. ","")&amp;IF(AND(D10="Promotional",NOT(OR(ISNUMBER(SEARCH("opt out",C10)),ISNUMBER(SEARCH("opt-out",C10)),ISNUMBER(SEARCH("optout",C10)),ISNUMBER(SEARCH("unsubscribe",C10)),ISNUMBER(SEARCH("reply stop",C10)),ISNUMBER(SEARCH("sms stop",C10)),ISNUMBER(SEARCH("send stop",C10)),ISNUMBER(SEARCH("ऑप्ट आउट",C10))))),"Add the opt-out. ","")&amp;IF(OR(ISNUMBER(SEARCH("http",C10)),ISNUMBER(SEARCH("www.",C10)),ISNUMBER(SEARCH(".com",C10)),ISNUMBER(SEARCH(".in/",C10)),ISNUMBER(SEARCH(".co/",C10)),ISNUMBER(SEARCH("bit.ly",C10))),"Whitelist this link first. ","")&amp;IF(H10&gt;1,"Sends as "&amp;H10&amp;" SMS. ",""))="","OK",TRIM(IF(AND(D10&lt;&gt;"Promotional",OR(ISNUMBER(SEARCH("offer",C10)),ISNUMBER(SEARCH("% off",C10)),ISNUMBER(SEARCH(" off ",C10)),ISNUMBER(SEARCH("free",C10)),ISNUMBER(SEARCH("discount",C10)),ISNUMBER(SEARCH("cashback",C10)),ISNUMBER(SEARCH("deal",C10)),ISNUMBER(SEARCH("sale",C10)),ISNUMBER(SEARCH("combo",C10)),ISNUMBER(SEARCH("book now",C10)),ISNUMBER(SEARCH("order now",C10)),ISNUMBER(SEARCH("छूट",C10)),ISNUMBER(SEARCH("ऑफर",C10)),ISNUMBER(SEARCH("ऑफ़र",C10)),ISNUMBER(SEARCH("मुफ्त",C10)),ISNUMBER(SEARCH("मुफ़्त",C10)),ISNUMBER(SEARCH("फ्री",C10)),ISNUMBER(SEARCH("डिस्काउंट",C10)))),"Offer wording: register as Promotional. ","")&amp;IF(AND(D10="Promotional",NOT(OR(ISNUMBER(SEARCH("opt out",C10)),ISNUMBER(SEARCH("opt-out",C10)),ISNUMBER(SEARCH("optout",C10)),ISNUMBER(SEARCH("unsubscribe",C10)),ISNUMBER(SEARCH("reply stop",C10)),ISNUMBER(SEARCH("sms stop",C10)),ISNUMBER(SEARCH("send stop",C10)),ISNUMBER(SEARCH("ऑप्ट आउट",C10))))),"Add the opt-out. ","")&amp;IF(OR(ISNUMBER(SEARCH("http",C10)),ISNUMBER(SEARCH("www.",C10)),ISNUMBER(SEARCH(".com",C10)),ISNUMBER(SEARCH(".in/",C10)),ISNUMBER(SEARCH(".co/",C10)),ISNUMBER(SEARCH("bit.ly",C10))),"Whitelist this link first. ","")&amp;IF(H10&gt;1,"Sends as "&amp;H10&amp;" SMS. ",""))))))</f>
        <v/>
      </c>
    </row>
    <row r="11" ht="30.4" customHeight="1">
      <c r="B11" s="9" t="n">
        <v>5</v>
      </c>
      <c r="C11" s="20" t="inlineStr">
        <is>
          <t>Order 2417 confirmed at Example Kitchen. Ready by 7:45 pm.</t>
        </is>
      </c>
      <c r="D11" s="21" t="inlineStr">
        <is>
          <t>Transactional</t>
        </is>
      </c>
      <c r="E11" s="21" t="inlineStr">
        <is>
          <t>English letters only</t>
        </is>
      </c>
      <c r="F11" s="22">
        <f>IF(C11="","",LEN(C11))</f>
        <v/>
      </c>
      <c r="G11" s="22">
        <f>IF(C11="","",IF(OR(E11="Hindi, another script or emoji",ISNUMBER(FIND("₹",C11))),"Unicode",IF(E11="","Pick script","Plain")))</f>
        <v/>
      </c>
      <c r="H11" s="23">
        <f>IF(OR(C11="",G11="Pick script"),"",IF(G11="Plain",IF(F11&lt;=160,1,ROUNDUP(F11/153,0)),IF(F11&lt;=70,1,ROUNDUP(F11/67,0))))</f>
        <v/>
      </c>
      <c r="I11" s="13">
        <f>IF(C11="","",IF(D11="","Pick the type it is registered as.",IF(E11="","Pick what it is written in: it decides the character limit.",IF(TRIM(IF(AND(D11&lt;&gt;"Promotional",OR(ISNUMBER(SEARCH("offer",C11)),ISNUMBER(SEARCH("% off",C11)),ISNUMBER(SEARCH(" off ",C11)),ISNUMBER(SEARCH("free",C11)),ISNUMBER(SEARCH("discount",C11)),ISNUMBER(SEARCH("cashback",C11)),ISNUMBER(SEARCH("deal",C11)),ISNUMBER(SEARCH("sale",C11)),ISNUMBER(SEARCH("combo",C11)),ISNUMBER(SEARCH("book now",C11)),ISNUMBER(SEARCH("order now",C11)),ISNUMBER(SEARCH("छूट",C11)),ISNUMBER(SEARCH("ऑफर",C11)),ISNUMBER(SEARCH("ऑफ़र",C11)),ISNUMBER(SEARCH("मुफ्त",C11)),ISNUMBER(SEARCH("मुफ़्त",C11)),ISNUMBER(SEARCH("फ्री",C11)),ISNUMBER(SEARCH("डिस्काउंट",C11)))),"Offer wording: register as Promotional. ","")&amp;IF(AND(D11="Promotional",NOT(OR(ISNUMBER(SEARCH("opt out",C11)),ISNUMBER(SEARCH("opt-out",C11)),ISNUMBER(SEARCH("optout",C11)),ISNUMBER(SEARCH("unsubscribe",C11)),ISNUMBER(SEARCH("reply stop",C11)),ISNUMBER(SEARCH("sms stop",C11)),ISNUMBER(SEARCH("send stop",C11)),ISNUMBER(SEARCH("ऑप्ट आउट",C11))))),"Add the opt-out. ","")&amp;IF(OR(ISNUMBER(SEARCH("http",C11)),ISNUMBER(SEARCH("www.",C11)),ISNUMBER(SEARCH(".com",C11)),ISNUMBER(SEARCH(".in/",C11)),ISNUMBER(SEARCH(".co/",C11)),ISNUMBER(SEARCH("bit.ly",C11))),"Whitelist this link first. ","")&amp;IF(H11&gt;1,"Sends as "&amp;H11&amp;" SMS. ",""))="","OK",TRIM(IF(AND(D11&lt;&gt;"Promotional",OR(ISNUMBER(SEARCH("offer",C11)),ISNUMBER(SEARCH("% off",C11)),ISNUMBER(SEARCH(" off ",C11)),ISNUMBER(SEARCH("free",C11)),ISNUMBER(SEARCH("discount",C11)),ISNUMBER(SEARCH("cashback",C11)),ISNUMBER(SEARCH("deal",C11)),ISNUMBER(SEARCH("sale",C11)),ISNUMBER(SEARCH("combo",C11)),ISNUMBER(SEARCH("book now",C11)),ISNUMBER(SEARCH("order now",C11)),ISNUMBER(SEARCH("छूट",C11)),ISNUMBER(SEARCH("ऑफर",C11)),ISNUMBER(SEARCH("ऑफ़र",C11)),ISNUMBER(SEARCH("मुफ्त",C11)),ISNUMBER(SEARCH("मुफ़्त",C11)),ISNUMBER(SEARCH("फ्री",C11)),ISNUMBER(SEARCH("डिस्काउंट",C11)))),"Offer wording: register as Promotional. ","")&amp;IF(AND(D11="Promotional",NOT(OR(ISNUMBER(SEARCH("opt out",C11)),ISNUMBER(SEARCH("opt-out",C11)),ISNUMBER(SEARCH("optout",C11)),ISNUMBER(SEARCH("unsubscribe",C11)),ISNUMBER(SEARCH("reply stop",C11)),ISNUMBER(SEARCH("sms stop",C11)),ISNUMBER(SEARCH("send stop",C11)),ISNUMBER(SEARCH("ऑप्ट आउट",C11))))),"Add the opt-out. ","")&amp;IF(OR(ISNUMBER(SEARCH("http",C11)),ISNUMBER(SEARCH("www.",C11)),ISNUMBER(SEARCH(".com",C11)),ISNUMBER(SEARCH(".in/",C11)),ISNUMBER(SEARCH(".co/",C11)),ISNUMBER(SEARCH("bit.ly",C11))),"Whitelist this link first. ","")&amp;IF(H11&gt;1,"Sends as "&amp;H11&amp;" SMS. ",""))))))</f>
        <v/>
      </c>
    </row>
    <row r="12" ht="30.4" customHeight="1">
      <c r="B12" s="9" t="n">
        <v>6</v>
      </c>
      <c r="C12" s="20" t="inlineStr">
        <is>
          <t>एग्ज़ाम्पल किचन में दिवाली डिनर की बुकिंग शुरू। टेबल बुक करें: 98XXXXXX10। opt-out: [opt-out]</t>
        </is>
      </c>
      <c r="D12" s="21" t="inlineStr">
        <is>
          <t>Promotional</t>
        </is>
      </c>
      <c r="E12" s="21" t="inlineStr">
        <is>
          <t>Hindi, another script or emoji</t>
        </is>
      </c>
      <c r="F12" s="22">
        <f>IF(C12="","",LEN(C12))</f>
        <v/>
      </c>
      <c r="G12" s="22">
        <f>IF(C12="","",IF(OR(E12="Hindi, another script or emoji",ISNUMBER(FIND("₹",C12))),"Unicode",IF(E12="","Pick script","Plain")))</f>
        <v/>
      </c>
      <c r="H12" s="23">
        <f>IF(OR(C12="",G12="Pick script"),"",IF(G12="Plain",IF(F12&lt;=160,1,ROUNDUP(F12/153,0)),IF(F12&lt;=70,1,ROUNDUP(F12/67,0))))</f>
        <v/>
      </c>
      <c r="I12" s="13">
        <f>IF(C12="","",IF(D12="","Pick the type it is registered as.",IF(E12="","Pick what it is written in: it decides the character limit.",IF(TRIM(IF(AND(D12&lt;&gt;"Promotional",OR(ISNUMBER(SEARCH("offer",C12)),ISNUMBER(SEARCH("% off",C12)),ISNUMBER(SEARCH(" off ",C12)),ISNUMBER(SEARCH("free",C12)),ISNUMBER(SEARCH("discount",C12)),ISNUMBER(SEARCH("cashback",C12)),ISNUMBER(SEARCH("deal",C12)),ISNUMBER(SEARCH("sale",C12)),ISNUMBER(SEARCH("combo",C12)),ISNUMBER(SEARCH("book now",C12)),ISNUMBER(SEARCH("order now",C12)),ISNUMBER(SEARCH("छूट",C12)),ISNUMBER(SEARCH("ऑफर",C12)),ISNUMBER(SEARCH("ऑफ़र",C12)),ISNUMBER(SEARCH("मुफ्त",C12)),ISNUMBER(SEARCH("मुफ़्त",C12)),ISNUMBER(SEARCH("फ्री",C12)),ISNUMBER(SEARCH("डिस्काउंट",C12)))),"Offer wording: register as Promotional. ","")&amp;IF(AND(D12="Promotional",NOT(OR(ISNUMBER(SEARCH("opt out",C12)),ISNUMBER(SEARCH("opt-out",C12)),ISNUMBER(SEARCH("optout",C12)),ISNUMBER(SEARCH("unsubscribe",C12)),ISNUMBER(SEARCH("reply stop",C12)),ISNUMBER(SEARCH("sms stop",C12)),ISNUMBER(SEARCH("send stop",C12)),ISNUMBER(SEARCH("ऑप्ट आउट",C12))))),"Add the opt-out. ","")&amp;IF(OR(ISNUMBER(SEARCH("http",C12)),ISNUMBER(SEARCH("www.",C12)),ISNUMBER(SEARCH(".com",C12)),ISNUMBER(SEARCH(".in/",C12)),ISNUMBER(SEARCH(".co/",C12)),ISNUMBER(SEARCH("bit.ly",C12))),"Whitelist this link first. ","")&amp;IF(H12&gt;1,"Sends as "&amp;H12&amp;" SMS. ",""))="","OK",TRIM(IF(AND(D12&lt;&gt;"Promotional",OR(ISNUMBER(SEARCH("offer",C12)),ISNUMBER(SEARCH("% off",C12)),ISNUMBER(SEARCH(" off ",C12)),ISNUMBER(SEARCH("free",C12)),ISNUMBER(SEARCH("discount",C12)),ISNUMBER(SEARCH("cashback",C12)),ISNUMBER(SEARCH("deal",C12)),ISNUMBER(SEARCH("sale",C12)),ISNUMBER(SEARCH("combo",C12)),ISNUMBER(SEARCH("book now",C12)),ISNUMBER(SEARCH("order now",C12)),ISNUMBER(SEARCH("छूट",C12)),ISNUMBER(SEARCH("ऑफर",C12)),ISNUMBER(SEARCH("ऑफ़र",C12)),ISNUMBER(SEARCH("मुफ्त",C12)),ISNUMBER(SEARCH("मुफ़्त",C12)),ISNUMBER(SEARCH("फ्री",C12)),ISNUMBER(SEARCH("डिस्काउंट",C12)))),"Offer wording: register as Promotional. ","")&amp;IF(AND(D12="Promotional",NOT(OR(ISNUMBER(SEARCH("opt out",C12)),ISNUMBER(SEARCH("opt-out",C12)),ISNUMBER(SEARCH("optout",C12)),ISNUMBER(SEARCH("unsubscribe",C12)),ISNUMBER(SEARCH("reply stop",C12)),ISNUMBER(SEARCH("sms stop",C12)),ISNUMBER(SEARCH("send stop",C12)),ISNUMBER(SEARCH("ऑप्ट आउट",C12))))),"Add the opt-out. ","")&amp;IF(OR(ISNUMBER(SEARCH("http",C12)),ISNUMBER(SEARCH("www.",C12)),ISNUMBER(SEARCH(".com",C12)),ISNUMBER(SEARCH(".in/",C12)),ISNUMBER(SEARCH(".co/",C12)),ISNUMBER(SEARCH("bit.ly",C12))),"Whitelist this link first. ","")&amp;IF(H12&gt;1,"Sends as "&amp;H12&amp;" SMS. ",""))))))</f>
        <v/>
      </c>
    </row>
    <row r="14">
      <c r="B14" s="4" t="inlineStr">
        <is>
          <t xml:space="preserve">  CHECKS ACROSS ALL ROWS</t>
        </is>
      </c>
      <c r="C14" s="24" t="n"/>
      <c r="D14" s="24" t="n"/>
      <c r="E14" s="24" t="n"/>
      <c r="F14" s="24" t="n"/>
      <c r="G14" s="24" t="n"/>
      <c r="H14" s="24" t="n"/>
      <c r="I14" s="24" t="n"/>
    </row>
    <row r="15">
      <c r="B15" s="10" t="inlineStr">
        <is>
          <t>Messages entered</t>
        </is>
      </c>
      <c r="C15" s="25" t="n"/>
      <c r="D15" s="25" t="n"/>
      <c r="E15" s="25" t="n"/>
      <c r="F15" s="25" t="n"/>
      <c r="G15" s="25" t="n"/>
      <c r="H15" s="11">
        <f>COUNTA(C7:C12)</f>
        <v/>
      </c>
      <c r="I15" s="10" t="n"/>
    </row>
    <row r="16">
      <c r="B16" s="10" t="inlineStr">
        <is>
          <t>Messages that need attention</t>
        </is>
      </c>
      <c r="C16" s="25" t="n"/>
      <c r="D16" s="25" t="n"/>
      <c r="E16" s="25" t="n"/>
      <c r="F16" s="25" t="n"/>
      <c r="G16" s="25" t="n"/>
      <c r="H16" s="11">
        <f>COUNTA(C7:C12)-COUNTIF(I7:I12,"OK")</f>
        <v/>
      </c>
      <c r="I16" s="10" t="n"/>
    </row>
    <row r="17">
      <c r="B17" s="10" t="inlineStr">
        <is>
          <t>Service or transactional messages with offer wording</t>
        </is>
      </c>
      <c r="C17" s="25" t="n"/>
      <c r="D17" s="25" t="n"/>
      <c r="E17" s="25" t="n"/>
      <c r="F17" s="25" t="n"/>
      <c r="G17" s="25" t="n"/>
      <c r="H17" s="11">
        <f>COUNTIF(I7:I12,"Offer wording*")</f>
        <v/>
      </c>
      <c r="I17" s="10" t="n"/>
    </row>
    <row r="18">
      <c r="B18" s="10" t="inlineStr">
        <is>
          <t>Promotional messages with no opt-out</t>
        </is>
      </c>
      <c r="C18" s="25" t="n"/>
      <c r="D18" s="25" t="n"/>
      <c r="E18" s="25" t="n"/>
      <c r="F18" s="25" t="n"/>
      <c r="G18" s="25" t="n"/>
      <c r="H18" s="11">
        <f>COUNTIF(I7:I12,"*Add the opt-out*")</f>
        <v/>
      </c>
      <c r="I18" s="10" t="n"/>
    </row>
    <row r="19">
      <c r="B19" s="10" t="inlineStr">
        <is>
          <t>Messages with a link to whitelist</t>
        </is>
      </c>
      <c r="C19" s="25" t="n"/>
      <c r="D19" s="25" t="n"/>
      <c r="E19" s="25" t="n"/>
      <c r="F19" s="25" t="n"/>
      <c r="G19" s="25" t="n"/>
      <c r="H19" s="11">
        <f>COUNTIF(I7:I12,"*Whitelist*")</f>
        <v/>
      </c>
      <c r="I19" s="10" t="n"/>
    </row>
    <row r="20">
      <c r="B20" s="10" t="inlineStr">
        <is>
          <t>Total SMS parts if each message goes to one customer</t>
        </is>
      </c>
      <c r="C20" s="25" t="n"/>
      <c r="D20" s="25" t="n"/>
      <c r="E20" s="25" t="n"/>
      <c r="F20" s="25" t="n"/>
      <c r="G20" s="25" t="n"/>
      <c r="H20" s="11">
        <f>SUM(H7:H12)</f>
        <v/>
      </c>
      <c r="I20" s="10" t="n"/>
    </row>
    <row r="22">
      <c r="B22" s="7" t="inlineStr">
        <is>
          <t>Powered by Petpooja POSS  |  getposs@petpooja.com  |  +91-9104369797  |  www.petpooja.com</t>
        </is>
      </c>
    </row>
  </sheetData>
  <sheetProtection selectLockedCells="0" selectUnlockedCells="0" sheet="1" objects="0" insertRows="0" insertHyperlinks="1" autoFilter="1" scenarios="0" formatColumns="0" deleteColumns="1" insertColumns="1" pivotTables="1" deleteRows="0" formatCells="0" formatRows="0" sort="1"/>
  <mergeCells count="11">
    <mergeCell ref="B16:G16"/>
    <mergeCell ref="B19:G19"/>
    <mergeCell ref="B20:G20"/>
    <mergeCell ref="B2:I2"/>
    <mergeCell ref="B17:G17"/>
    <mergeCell ref="B3:I3"/>
    <mergeCell ref="B22:I22"/>
    <mergeCell ref="B14:I14"/>
    <mergeCell ref="B18:G18"/>
    <mergeCell ref="B15:G15"/>
    <mergeCell ref="B4:I4"/>
  </mergeCells>
  <dataValidations count="2">
    <dataValidation sqref="D7:D12" showDropDown="0" showInputMessage="0" showErrorMessage="1" allowBlank="1" errorTitle="Pick from the list" error="Choose Promotional, Service or Transactional from the list." type="list">
      <formula1>Lists!$A$2:$A$4</formula1>
    </dataValidation>
    <dataValidation sqref="E7:E12" showDropDown="0" showInputMessage="1" showErrorMessage="1" allowBlank="1" errorTitle="Pick from the list" error="Choose one of the two options from the list." promptTitle="Written in" prompt="Hindi, any other Indian script or an emoji switches the SMS to the 70-character limit." type="list">
      <formula1>Lists!$A$7:$A$8</formula1>
    </dataValidation>
  </dataValidations>
  <pageMargins left="0.3" right="0.3" top="0.4" bottom="0.4" header="0.5" footer="0.5"/>
  <pageSetup orientation="landscape" paperSize="9" fitToHeight="1" fitToWidth="1"/>
</worksheet>
</file>

<file path=xl/worksheets/sheet6.xml><?xml version="1.0" encoding="utf-8"?>
<worksheet xmlns="http://schemas.openxmlformats.org/spreadsheetml/2006/main">
  <sheetPr>
    <outlinePr summaryBelow="1" summaryRight="1"/>
    <pageSetUpPr fitToPage="1"/>
  </sheetPr>
  <dimension ref="A1:D26"/>
  <sheetViews>
    <sheetView showGridLines="0" workbookViewId="0">
      <selection activeCell="A1" sqref="A1"/>
    </sheetView>
  </sheetViews>
  <sheetFormatPr baseColWidth="8" defaultRowHeight="15"/>
  <cols>
    <col width="3" customWidth="1" min="1" max="1"/>
    <col width="30" customWidth="1" min="2" max="2"/>
    <col width="74" customWidth="1" min="3" max="3"/>
    <col width="36" customWidth="1" min="4" max="4"/>
    <col width="3" customWidth="1" min="5" max="5"/>
  </cols>
  <sheetData>
    <row r="1"/>
    <row r="2">
      <c r="B2" s="1" t="inlineStr">
        <is>
          <t>Rule Reference</t>
        </is>
      </c>
    </row>
    <row r="3">
      <c r="B3" s="2" t="inlineStr">
        <is>
          <t>The TRAI text behind each type and check, quoted so you can read it yourself</t>
        </is>
      </c>
    </row>
    <row r="4"/>
    <row r="5" ht="53" customHeight="1">
      <c r="B5" s="6" t="inlineStr">
        <is>
          <t>Quoted from the Telecom Commercial Communications Customer Preference Regulations 2018 (6 of 2018) and the Second Amendment Regulations 2025 (1 of 2025), and from TRAI press releases, all read at trai.gov.in on 16-Oct-2026. Where a quotation is shortened, the gap is marked with three dots. TRAI notified a Third Amendment on 18-Sep-2026 that comes into force in stages, from 30 days after its publication. It rewrites the complaint rule; the row marked 2026 shows the one change a restaurant would notice.</t>
        </is>
      </c>
    </row>
    <row r="6"/>
    <row r="7">
      <c r="B7" s="8" t="inlineStr">
        <is>
          <t>Where it sits</t>
        </is>
      </c>
      <c r="C7" s="8" t="inlineStr">
        <is>
          <t>What it says</t>
        </is>
      </c>
      <c r="D7" s="8" t="inlineStr">
        <is>
          <t>What it means for your messages</t>
        </is>
      </c>
    </row>
    <row r="8" ht="40" customHeight="1">
      <c r="B8" s="29" t="inlineStr">
        <is>
          <t>TCCCPR 2018, regulation 3</t>
        </is>
      </c>
      <c r="C8" s="30" t="inlineStr">
        <is>
          <t>No Subscriber, who is not registered with any access provider for the purpose of sending commercial communications under these regulations, shall make unsolicited commercial communication ...</t>
        </is>
      </c>
      <c r="D8" s="30" t="inlineStr">
        <is>
          <t>Offers from an ordinary mobile number are the case the rules are written against.</t>
        </is>
      </c>
    </row>
    <row r="9" ht="53" customHeight="1">
      <c r="B9" s="29" t="inlineStr">
        <is>
          <t>TCCCPR 2018, regulation 10</t>
        </is>
      </c>
      <c r="C9" s="30" t="inlineStr">
        <is>
          <t>Every Access Provider shall ensure that no commercial communication takes place through its network(s) except by using header(s) assigned to the registered Sender(s) for the purpose of sending commercial communication;</t>
        </is>
      </c>
      <c r="D9" s="30" t="inlineStr">
        <is>
          <t>A registered sender name is the only way an offer SMS goes out.</t>
        </is>
      </c>
    </row>
    <row r="10" ht="53" customHeight="1">
      <c r="B10" s="29" t="inlineStr">
        <is>
          <t>2025 amendment, Explanatory Memorandum, registration</t>
        </is>
      </c>
      <c r="C10" s="30" t="inlineStr">
        <is>
          <t>TCCCPR-2018 requires that both Senders and RTMs need to register with any Access Providers. Senders can send their commercial communications to the Access Providers directly or through the Registered Telemarketers (RTM).</t>
        </is>
      </c>
      <c r="D10" s="30" t="inlineStr">
        <is>
          <t>Your business registers as a sender even if an SMS provider sends the messages.</t>
        </is>
      </c>
    </row>
    <row r="11" ht="66" customHeight="1">
      <c r="B11" s="29" t="inlineStr">
        <is>
          <t>2025 amendment, Explanatory Memorandum, templates</t>
        </is>
      </c>
      <c r="C11" s="30" t="inlineStr">
        <is>
          <t>Before sending commercial messages, Senders are required to get content templates registered with the Access Providers. ... Any commercial communication from Sender is subjected to scrubbing against the content template registered by the Access Provider and, if it fails, then it is not allowed to go forward.</t>
        </is>
      </c>
      <c r="D11" s="30" t="inlineStr">
        <is>
          <t>A sent message that does not match a registered template does not go out.</t>
        </is>
      </c>
    </row>
    <row r="12" ht="40" customHeight="1">
      <c r="B12" s="29" t="inlineStr">
        <is>
          <t>TCCCPR 2018, definitions</t>
        </is>
      </c>
      <c r="C12" s="30" t="inlineStr">
        <is>
          <t>"Header" means an alphanumeric string of maximum eleven characters or numbers assigned to an individual, business or legal entity under these regulations to send commercial communications;</t>
        </is>
      </c>
      <c r="D12" s="30" t="inlineStr">
        <is>
          <t>Your sender name is 11 characters at most.</t>
        </is>
      </c>
    </row>
    <row r="13" ht="80" customHeight="1">
      <c r="B13" s="29" t="inlineStr">
        <is>
          <t>2025 amendment, Promotional Message</t>
        </is>
      </c>
      <c r="C13" s="30" t="inlineStr">
        <is>
          <t>"Promotional Message" means the commercial communication containing promotional material or advertisement of a product or service: Provided that the Sender shall give an opt-out mechanism to the Recipient in the same Message, as may be specified by the Authority: Provided further that if promotional content is mixed with any type of Transactional or Service Message, such Message shall be treated as a Promotional Message.</t>
        </is>
      </c>
      <c r="D13" s="30" t="inlineStr">
        <is>
          <t>Every offer, greeting and invitation is promotional, needs an opt-out, and turns any message it is added to into a promotional one.</t>
        </is>
      </c>
    </row>
    <row r="14" ht="40" customHeight="1">
      <c r="B14" s="29" t="inlineStr">
        <is>
          <t>2025 amendment, Promotional Message, Explanation</t>
        </is>
      </c>
      <c r="C14" s="30" t="inlineStr">
        <is>
          <t>These Messages shall only be delivered to Subscribers who have not blocked their preference under the applicable category in the Preference Register or have given their Consent in the Consent Register, as applicable.</t>
        </is>
      </c>
      <c r="D14" s="30" t="inlineStr">
        <is>
          <t>Customers who have blocked promotions will not get your offer, unless their consent is recorded.</t>
        </is>
      </c>
    </row>
    <row r="15" ht="66" customHeight="1">
      <c r="B15" s="29" t="inlineStr">
        <is>
          <t>2025 amendment, Service Message</t>
        </is>
      </c>
      <c r="C15" s="30" t="inlineStr">
        <is>
          <t>"Service Message or Service Voice Call" means a message sent or voice call made by a Sender to - (i) its Customer or Subscriber to provide information pertaining to any product or service ... information regarding delivery of goods or services, and such Messages are not promotional in nature and do not require Explicit Consent; ...</t>
        </is>
      </c>
      <c r="D15" s="30" t="inlineStr">
        <is>
          <t>Booking reminders, pickup and delivery updates, voucher details: information, no offer.</t>
        </is>
      </c>
    </row>
    <row r="16" ht="66" customHeight="1">
      <c r="B16" s="29" t="inlineStr">
        <is>
          <t>2025 amendment, Transactional Message</t>
        </is>
      </c>
      <c r="C16" s="30" t="inlineStr">
        <is>
          <t>"Transactional Message or Transactional Voice Call" means a Message sent or Voice Call made by a Sender to its Customer or Subscriber in response to Customer initiated transaction within thirty minutes of the transaction relating to any product or service such as ... transaction alerts and confirmations ...</t>
        </is>
      </c>
      <c r="D16" s="30" t="inlineStr">
        <is>
          <t>Booking, order and payment confirmations sent within 30 minutes.</t>
        </is>
      </c>
    </row>
    <row r="17" ht="53" customHeight="1">
      <c r="B17" s="29" t="inlineStr">
        <is>
          <t>2025 amendment, headers</t>
        </is>
      </c>
      <c r="C17" s="30" t="inlineStr">
        <is>
          <t>Provided that the type of Commercial Communication can be identified by Recipients from the Header structure or its format by suffixing "-P", "-S", "-T", and "-G" for Promotional, Service, Transactional, and Government Messages, respectively.</t>
        </is>
      </c>
      <c r="D17" s="30" t="inlineStr">
        <is>
          <t>Customers can see from the sender name which type you registered the message as.</t>
        </is>
      </c>
    </row>
    <row r="18" ht="66" customHeight="1">
      <c r="B18" s="29" t="inlineStr">
        <is>
          <t>2025 amendment, regulation 25, unregistered sender</t>
        </is>
      </c>
      <c r="C18" s="30" t="inlineStr">
        <is>
          <t>if it is found that number of complaints against the Sender are from five or more than five unique Recipients during last ten days, OAP shall suspend the outgoing services of all the telecom resources of the Sender irrespective of whether those telecom resources were actually used or not ...</t>
        </is>
      </c>
      <c r="D18" s="30" t="inlineStr">
        <is>
          <t>Five complaints from different people in ten days is enough to start it.</t>
        </is>
      </c>
    </row>
    <row r="19" ht="66" customHeight="1">
      <c r="B19" s="29" t="inlineStr">
        <is>
          <t>2026 amendment, regulation 25, once in force</t>
        </is>
      </c>
      <c r="C19" s="30" t="inlineStr">
        <is>
          <t>... the OAP shall immediately suspend the outgoing services of the telecom resources of the Sender which were utilized for sending UCC and simultaneously initiate an investigation ...</t>
        </is>
      </c>
      <c r="D19" s="30" t="inlineStr">
        <is>
          <t>From the 2026 amendment's commencement, the first suspension covers the numbers used to send. The 15-day and one-year actions after an investigation stay the same.</t>
        </is>
      </c>
    </row>
    <row r="20" ht="80" customHeight="1">
      <c r="B20" s="29" t="inlineStr">
        <is>
          <t>2025 amendment, regulation 25, action</t>
        </is>
      </c>
      <c r="C20" s="30" t="inlineStr">
        <is>
          <t>(a) for the first instance of violation, outgoing services of all telecom resources allotted to the Sender including PRI/SIP trunks, SIMs etc. shall be barred by all the Access Providers for a period of fifteen days ... (b) for the second and subsequent instances of violations, - (i) all telecom resources of the Sender including PRI/SIP trunks, SIMs etc. shall be disconnected by all the Access Providers for one year ...</t>
        </is>
      </c>
      <c r="D20" s="30" t="inlineStr">
        <is>
          <t>First time: 15 days without outgoing calls or SMS on every number. After that: a year, disconnected.</t>
        </is>
      </c>
    </row>
    <row r="21" ht="53" customHeight="1">
      <c r="B21" s="29" t="inlineStr">
        <is>
          <t>TRAI Press Release 67/2024</t>
        </is>
      </c>
      <c r="C21" s="30" t="inlineStr">
        <is>
          <t>... instructing all Access Providers to block any traffic containing URLs, APKs (Android Package Kit), or OTT (Over The Top) links that have not been whitelisted. The Direction is set to be implemented by 1st October 2024.</t>
        </is>
      </c>
      <c r="D21" s="30" t="inlineStr">
        <is>
          <t>Whitelist a link with your operator before it goes in any message.</t>
        </is>
      </c>
    </row>
    <row r="22"/>
    <row r="23" ht="40" customHeight="1">
      <c r="B23" s="6" t="inlineStr">
        <is>
          <t>Sources: trai.gov.in/sites/default/files/2024-09/RegulationUcc19072018.pdf; trai.gov.in/sites/default/files/2025-02/Regulation_12022025.pdf; trai.gov.in/sites/default/files/2024-10/PR_No.67of2024.pdf. Read 16-Oct-2026. Third Amendment 2026: trai.gov.in/sites/default/files/2026-09/Regulation_18092026.pdf.</t>
        </is>
      </c>
    </row>
    <row r="24">
      <c r="B24" s="5" t="inlineStr">
        <is>
          <t>General guidance, not legal advice.</t>
        </is>
      </c>
      <c r="C24" s="26" t="n"/>
      <c r="D24" s="26" t="n"/>
    </row>
    <row r="25"/>
    <row r="26">
      <c r="B26" s="7" t="inlineStr">
        <is>
          <t>Powered by Petpooja POSS  |  getposs@petpooja.com  |  +91-9104369797  |  www.petpooja.com</t>
        </is>
      </c>
    </row>
  </sheetData>
  <sheetProtection selectLockedCells="0" selectUnlockedCells="0" sheet="1" objects="0" insertRows="0" insertHyperlinks="1" autoFilter="1" scenarios="0" formatColumns="0" deleteColumns="1" insertColumns="1" pivotTables="1" deleteRows="0" formatCells="0" formatRows="0" sort="1"/>
  <mergeCells count="6">
    <mergeCell ref="B3:D3"/>
    <mergeCell ref="B5:D5"/>
    <mergeCell ref="B23:D23"/>
    <mergeCell ref="B26:D26"/>
    <mergeCell ref="B24:D24"/>
    <mergeCell ref="B2:D2"/>
  </mergeCells>
  <pageMargins left="0.3" right="0.3" top="0.4" bottom="0.4" header="0.5" footer="0.5"/>
  <pageSetup orientation="landscape" paperSize="9" fitToHeight="2" fitToWidth="1"/>
</worksheet>
</file>

<file path=xl/worksheets/sheet7.xml><?xml version="1.0" encoding="utf-8"?>
<worksheet xmlns="http://schemas.openxmlformats.org/spreadsheetml/2006/main">
  <sheetPr>
    <outlinePr summaryBelow="1" summaryRight="1"/>
    <pageSetUpPr/>
  </sheetPr>
  <dimension ref="A1:A13"/>
  <sheetViews>
    <sheetView workbookViewId="0">
      <selection activeCell="A1" sqref="A1"/>
    </sheetView>
  </sheetViews>
  <sheetFormatPr baseColWidth="8" defaultRowHeight="15"/>
  <cols>
    <col width="40" customWidth="1" min="1" max="1"/>
  </cols>
  <sheetData>
    <row r="1">
      <c r="A1" s="4" t="inlineStr">
        <is>
          <t>Registered as</t>
        </is>
      </c>
    </row>
    <row r="2">
      <c r="A2" s="10" t="inlineStr">
        <is>
          <t>Promotional</t>
        </is>
      </c>
    </row>
    <row r="3">
      <c r="A3" s="10" t="inlineStr">
        <is>
          <t>Service</t>
        </is>
      </c>
    </row>
    <row r="4">
      <c r="A4" s="10" t="inlineStr">
        <is>
          <t>Transactional</t>
        </is>
      </c>
    </row>
    <row r="6">
      <c r="A6" s="4" t="inlineStr">
        <is>
          <t>Written in</t>
        </is>
      </c>
    </row>
    <row r="7">
      <c r="A7" s="10" t="inlineStr">
        <is>
          <t>English letters only</t>
        </is>
      </c>
    </row>
    <row r="8">
      <c r="A8" s="10" t="inlineStr">
        <is>
          <t>Hindi, another script or emoji</t>
        </is>
      </c>
    </row>
    <row r="10">
      <c r="A10" s="4" t="inlineStr">
        <is>
          <t>Status</t>
        </is>
      </c>
    </row>
    <row r="11">
      <c r="A11" s="10" t="inlineStr">
        <is>
          <t>Done</t>
        </is>
      </c>
    </row>
    <row r="12">
      <c r="A12" s="10" t="inlineStr">
        <is>
          <t>Not yet</t>
        </is>
      </c>
    </row>
    <row r="13">
      <c r="A13" s="10" t="inlineStr">
        <is>
          <t>Not needed</t>
        </is>
      </c>
    </row>
  </sheetData>
  <pageMargins left="0.75" right="0.75" top="1" bottom="1" header="0.5" footer="0.5"/>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dc:creator xmlns:dc="http://purl.org/dc/elements/1.1/">openpyxl</dc:creator>
  <dcterms:created xmlns:dcterms="http://purl.org/dc/terms/" xmlns:xsi="http://www.w3.org/2001/XMLSchema-instance" xsi:type="dcterms:W3CDTF">2026-10-16T11:10:27Z</dcterms:created>
  <dcterms:modified xmlns:dcterms="http://purl.org/dc/terms/" xmlns:xsi="http://www.w3.org/2001/XMLSchema-instance" xsi:type="dcterms:W3CDTF">2026-10-16T11:10:27Z</dcterms:modified>
</cp:coreProperties>
</file>